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pivotTables/pivotTable3.xml" ContentType="application/vnd.openxmlformats-officedocument.spreadsheetml.pivotTab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continental-my.sharepoint.com/personal/uid55555_contiwan_com/Documents/Desktop/P/6P Turniere 2024/"/>
    </mc:Choice>
  </mc:AlternateContent>
  <xr:revisionPtr revIDLastSave="442" documentId="13_ncr:1_{2E05E2C7-DED8-4E6E-8B73-27E19B524995}" xr6:coauthVersionLast="47" xr6:coauthVersionMax="47" xr10:uidLastSave="{4F8034A1-8B73-4E05-93AB-06A1ED5E9F3C}"/>
  <bookViews>
    <workbookView xWindow="-108" yWindow="-108" windowWidth="23256" windowHeight="12456" xr2:uid="{3485C7D9-7789-4330-B62A-878DBB8B2391}"/>
  </bookViews>
  <sheets>
    <sheet name="Punkte" sheetId="1" r:id="rId1"/>
    <sheet name="Auswertung - Punkte" sheetId="2" r:id="rId2"/>
    <sheet name="Auswertung - Teilnahmen" sheetId="3" r:id="rId3"/>
    <sheet name="Auswertung - Beides" sheetId="4" r:id="rId4"/>
  </sheets>
  <definedNames>
    <definedName name="_xlnm.Print_Area" localSheetId="0">Punkte!$A$1:$N$26</definedName>
  </definedNames>
  <calcPr calcId="191029"/>
  <pivotCaches>
    <pivotCache cacheId="0" r:id="rId5"/>
    <pivotCache cacheId="1" r:id="rId6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7" i="1" l="1"/>
  <c r="O17" i="1"/>
  <c r="N16" i="1"/>
  <c r="O16" i="1"/>
  <c r="N39" i="1"/>
  <c r="O39" i="1"/>
  <c r="O2" i="1"/>
  <c r="O4" i="1"/>
  <c r="O5" i="1"/>
  <c r="O6" i="1"/>
  <c r="O7" i="1"/>
  <c r="O8" i="1"/>
  <c r="O10" i="1"/>
  <c r="O11" i="1"/>
  <c r="O12" i="1"/>
  <c r="O3" i="1"/>
  <c r="O14" i="1"/>
  <c r="O15" i="1"/>
  <c r="O18" i="1"/>
  <c r="O19" i="1"/>
  <c r="O20" i="1"/>
  <c r="O21" i="1"/>
  <c r="O22" i="1"/>
  <c r="O23" i="1"/>
  <c r="O24" i="1"/>
  <c r="O25" i="1"/>
  <c r="O27" i="1"/>
  <c r="O28" i="1"/>
  <c r="O29" i="1"/>
  <c r="O30" i="1"/>
  <c r="O31" i="1"/>
  <c r="O32" i="1"/>
  <c r="O33" i="1"/>
  <c r="O34" i="1"/>
  <c r="O35" i="1"/>
  <c r="O36" i="1"/>
  <c r="O13" i="1"/>
  <c r="O37" i="1"/>
  <c r="O38" i="1"/>
  <c r="O41" i="1"/>
  <c r="O26" i="1"/>
  <c r="O40" i="1"/>
  <c r="O9" i="1"/>
  <c r="N8" i="1"/>
  <c r="N34" i="1"/>
  <c r="N21" i="1"/>
  <c r="N28" i="1"/>
  <c r="N24" i="1"/>
  <c r="N6" i="1"/>
  <c r="N25" i="1"/>
  <c r="N4" i="1"/>
  <c r="N38" i="1"/>
  <c r="N11" i="1"/>
  <c r="N32" i="1"/>
  <c r="N35" i="1"/>
  <c r="N22" i="1"/>
  <c r="N18" i="1"/>
  <c r="N15" i="1"/>
  <c r="N5" i="1"/>
  <c r="N36" i="1"/>
  <c r="N29" i="1"/>
  <c r="N41" i="1"/>
  <c r="N23" i="1"/>
  <c r="N3" i="1"/>
  <c r="N31" i="1"/>
  <c r="N2" i="1"/>
  <c r="N37" i="1"/>
  <c r="N19" i="1"/>
  <c r="N9" i="1"/>
  <c r="N33" i="1"/>
  <c r="N27" i="1"/>
  <c r="N12" i="1"/>
  <c r="N13" i="1"/>
  <c r="N30" i="1"/>
  <c r="N7" i="1"/>
  <c r="N14" i="1"/>
  <c r="N20" i="1"/>
  <c r="N26" i="1"/>
  <c r="N40" i="1"/>
  <c r="N10" i="1"/>
  <c r="B46" i="4"/>
  <c r="C46" i="4"/>
</calcChain>
</file>

<file path=xl/sharedStrings.xml><?xml version="1.0" encoding="utf-8"?>
<sst xmlns="http://schemas.openxmlformats.org/spreadsheetml/2006/main" count="99" uniqueCount="48">
  <si>
    <t>Spieler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</si>
  <si>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</si>
  <si>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</si>
  <si>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</si>
  <si>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</si>
  <si>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</si>
  <si>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</si>
  <si>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</si>
  <si>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</si>
  <si>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</si>
  <si>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</si>
  <si>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</si>
  <si>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</si>
  <si>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Gesamt</t>
  </si>
  <si>
    <t>Row Labels</t>
  </si>
  <si>
    <t>Grand Total</t>
  </si>
  <si>
    <t>Sum of Gesamt</t>
  </si>
  <si>
    <t>Teilmnahme</t>
  </si>
  <si>
    <t>Sum of Teilmnahme</t>
  </si>
  <si>
    <t>Punkte</t>
  </si>
  <si>
    <t>Teilnahmen</t>
  </si>
  <si>
    <t>Averages</t>
  </si>
  <si>
    <t>Hubsi</t>
  </si>
  <si>
    <t>Pülhorn Noah</t>
  </si>
  <si>
    <t>Hartl Erwin</t>
  </si>
  <si>
    <t>Hartl Alex</t>
  </si>
  <si>
    <t>Jahnke Bernd</t>
  </si>
  <si>
    <t>Roger</t>
  </si>
  <si>
    <t>(blank)</t>
  </si>
  <si>
    <t>Kimmel Sven</t>
  </si>
  <si>
    <t>Kurz Andy</t>
  </si>
  <si>
    <t>Häckl Joe</t>
  </si>
  <si>
    <t>Häckl Felix</t>
  </si>
  <si>
    <t>Haller Markus</t>
  </si>
  <si>
    <t>Fröhlich Harald</t>
  </si>
  <si>
    <t>Schuhmann Wolfi</t>
  </si>
  <si>
    <t>Neuhierl Christine</t>
  </si>
  <si>
    <t>Grau Phil</t>
  </si>
  <si>
    <t>Preuß Monika</t>
  </si>
  <si>
    <t>Rosca Daniel</t>
  </si>
  <si>
    <t>Rosca Angelo</t>
  </si>
  <si>
    <t>Roasca Leo</t>
  </si>
  <si>
    <t>Martin</t>
  </si>
  <si>
    <t>Fogy Andreas</t>
  </si>
  <si>
    <t>Fohy Johannes</t>
  </si>
  <si>
    <t>Samuel (Amberg)</t>
  </si>
  <si>
    <t>Seidl Daniel</t>
  </si>
  <si>
    <t>Astnbeli Yasin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</si>
</sst>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2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4" fillId="4" borderId="3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2" xfId="0" applyBorder="1"/>
    <xf numFmtId="0" fontId="4" fillId="3" borderId="24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/>
    </xf>
    <xf numFmtId="0" fontId="0" fillId="0" borderId="21" xfId="0" applyBorder="1"/>
    <xf numFmtId="0" fontId="0" fillId="0" borderId="17" xfId="0" applyBorder="1"/>
    <xf numFmtId="0" fontId="1" fillId="0" borderId="25" xfId="0" applyFont="1" applyBorder="1" applyAlignment="1">
      <alignment horizontal="left"/>
    </xf>
    <xf numFmtId="0" fontId="1" fillId="0" borderId="26" xfId="0" applyFont="1" applyBorder="1"/>
    <xf numFmtId="0" fontId="1" fillId="0" borderId="27" xfId="0" applyFont="1" applyBorder="1"/>
    <xf numFmtId="0" fontId="3" fillId="0" borderId="6" xfId="0" applyFont="1" applyFill="1" applyBorder="1"/>
    <xf numFmtId="0" fontId="3" fillId="0" borderId="7" xfId="0" applyFont="1" applyFill="1" applyBorder="1"/>
    <xf numFmtId="0" fontId="2" fillId="0" borderId="7" xfId="0" applyFont="1" applyFill="1" applyBorder="1"/>
    <xf numFmtId="0" fontId="0" fillId="0" borderId="7" xfId="0" applyFont="1" applyFill="1" applyBorder="1"/>
    <xf numFmtId="0" fontId="3" fillId="0" borderId="8" xfId="0" applyFont="1" applyFill="1" applyBorder="1"/>
    <xf numFmtId="0" fontId="0" fillId="5" borderId="14" xfId="0" applyFill="1" applyBorder="1"/>
    <xf numFmtId="0" fontId="0" fillId="5" borderId="15" xfId="0" applyFill="1" applyBorder="1"/>
    <xf numFmtId="0" fontId="0" fillId="5" borderId="12" xfId="0" applyFill="1" applyBorder="1"/>
    <xf numFmtId="0" fontId="0" fillId="5" borderId="1" xfId="0" applyFill="1" applyBorder="1"/>
    <xf numFmtId="0" fontId="1" fillId="5" borderId="1" xfId="0" applyFont="1" applyFill="1" applyBorder="1"/>
    <xf numFmtId="0" fontId="1" fillId="5" borderId="12" xfId="0" applyFont="1" applyFill="1" applyBorder="1"/>
    <xf numFmtId="0" fontId="0" fillId="5" borderId="13" xfId="0" applyFill="1" applyBorder="1"/>
    <xf numFmtId="0" fontId="0" fillId="5" borderId="2" xfId="0" applyFill="1" applyBorder="1"/>
    <xf numFmtId="0" fontId="0" fillId="0" borderId="15" xfId="0" applyFont="1" applyFill="1" applyBorder="1"/>
    <xf numFmtId="0" fontId="0" fillId="0" borderId="16" xfId="0" applyFont="1" applyFill="1" applyBorder="1"/>
    <xf numFmtId="0" fontId="0" fillId="0" borderId="1" xfId="0" applyFont="1" applyFill="1" applyBorder="1"/>
    <xf numFmtId="0" fontId="0" fillId="0" borderId="10" xfId="0" applyFont="1" applyFill="1" applyBorder="1"/>
    <xf numFmtId="0" fontId="0" fillId="0" borderId="2" xfId="0" applyFont="1" applyFill="1" applyBorder="1"/>
    <xf numFmtId="0" fontId="0" fillId="0" borderId="11" xfId="0" applyFont="1" applyFill="1" applyBorder="1"/>
    <xf numFmtId="0" fontId="1" fillId="6" borderId="1" xfId="0" applyFont="1" applyFill="1" applyBorder="1"/>
    <xf numFmtId="0" fontId="1" fillId="6" borderId="15" xfId="0" applyFont="1" applyFill="1" applyBorder="1"/>
    <xf numFmtId="0" fontId="0" fillId="5" borderId="15" xfId="0" applyFont="1" applyFill="1" applyBorder="1"/>
    <xf numFmtId="0" fontId="0" fillId="5" borderId="1" xfId="0" applyFont="1" applyFill="1" applyBorder="1"/>
    <xf numFmtId="0" fontId="0" fillId="5" borderId="2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5" Type="http://schemas.openxmlformats.org/officeDocument/2006/relationships/pivotCacheDefinition" Target="pivotCache/pivotCacheDefinition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[Punkte-2024.xlsx]Auswertung - Punkte!PivotTable1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Punkte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"/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"/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"/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"/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"/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7"/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8"/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9"/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0"/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1"/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2"/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3"/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4"/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5"/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6"/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'Auswertung - Punkte'!$B$3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'Auswertung - Punkte'!$A$4:$A$20</c:f>
              <c:strCache>
                <c:ptCount val="16"/>
                <c:pt idx="0">
                  <c:v>(blank)</c:v>
                </c:pt>
                <c:pt idx="1">
                  <c:v>Fröhlich Harald</c:v>
                </c:pt>
                <c:pt idx="2">
                  <c:v>Grau Phil</c:v>
                </c:pt>
                <c:pt idx="3">
                  <c:v>Häckl Felix</c:v>
                </c:pt>
                <c:pt idx="4">
                  <c:v>Hubsi</c:v>
                </c:pt>
                <c:pt idx="5">
                  <c:v>Roger</c:v>
                </c:pt>
                <c:pt idx="6">
                  <c:v>Haller Markus</c:v>
                </c:pt>
                <c:pt idx="7">
                  <c:v>Häckl Joe</c:v>
                </c:pt>
                <c:pt idx="8">
                  <c:v>Hartl Erwin</c:v>
                </c:pt>
                <c:pt idx="9">
                  <c:v>Pülhorn Noah</c:v>
                </c:pt>
                <c:pt idx="10">
                  <c:v>Neuhierl Christine</c:v>
                </c:pt>
                <c:pt idx="11">
                  <c:v>Kimmel Sven</c:v>
                </c:pt>
                <c:pt idx="12">
                  <c:v>Hartl Alex</c:v>
                </c:pt>
                <c:pt idx="13">
                  <c:v>Schuhmann Wolfi</c:v>
                </c:pt>
                <c:pt idx="14">
                  <c:v>Jahnke Bernd</c:v>
                </c:pt>
                <c:pt idx="15">
                  <c:v>Kurz Andy</c:v>
                </c:pt>
              </c:strCache>
            </c:strRef>
          </c:cat>
          <c:val>
            <c:numRef>
              <c:f>'Auswertung - Punkte'!$B$4:$B$20</c:f>
              <c:numCache>
                <c:formatCode>General</c:formatCode>
                <c:ptCount val="1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64-4E13-B67D-8579CE4527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-20"/>
        <c:axId val="1119216592"/>
        <c:axId val="6370416"/>
      </c:barChart>
      <c:catAx>
        <c:axId val="11192165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370416"/>
        <c:crosses val="autoZero"/>
        <c:auto val="1"/>
        <c:lblAlgn val="ctr"/>
        <c:lblOffset val="100"/>
        <c:noMultiLvlLbl val="0"/>
      </c:catAx>
      <c:valAx>
        <c:axId val="63704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1192165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de-DE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[Punkte-2024.xlsx]Auswertung - Teilnahmen!PivotTable2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Teilnahmen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ivotFmts>
      <c:pivotFmt>
        <c:idx val="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'Auswertung - Teilnahmen'!$B$3</c:f>
              <c:strCache>
                <c:ptCount val="1"/>
                <c:pt idx="0">
                  <c:v>Total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'Auswertung - Teilnahmen'!$A$4:$A$20</c:f>
              <c:strCache>
                <c:ptCount val="16"/>
                <c:pt idx="0">
                  <c:v>(blank)</c:v>
                </c:pt>
                <c:pt idx="1">
                  <c:v>Fröhlich Harald</c:v>
                </c:pt>
                <c:pt idx="2">
                  <c:v>Grau Phil</c:v>
                </c:pt>
                <c:pt idx="3">
                  <c:v>Häckl Felix</c:v>
                </c:pt>
                <c:pt idx="4">
                  <c:v>Hartl Alex</c:v>
                </c:pt>
                <c:pt idx="5">
                  <c:v>Häckl Joe</c:v>
                </c:pt>
                <c:pt idx="6">
                  <c:v>Roger</c:v>
                </c:pt>
                <c:pt idx="7">
                  <c:v>Haller Markus</c:v>
                </c:pt>
                <c:pt idx="8">
                  <c:v>Hubsi</c:v>
                </c:pt>
                <c:pt idx="9">
                  <c:v>Kimmel Sven</c:v>
                </c:pt>
                <c:pt idx="10">
                  <c:v>Jahnke Bernd</c:v>
                </c:pt>
                <c:pt idx="11">
                  <c:v>Kurz Andy</c:v>
                </c:pt>
                <c:pt idx="12">
                  <c:v>Hartl Erwin</c:v>
                </c:pt>
                <c:pt idx="13">
                  <c:v>Neuhierl Christine</c:v>
                </c:pt>
                <c:pt idx="14">
                  <c:v>Pülhorn Noah</c:v>
                </c:pt>
                <c:pt idx="15">
                  <c:v>Schuhmann Wolfi</c:v>
                </c:pt>
              </c:strCache>
            </c:strRef>
          </c:cat>
          <c:val>
            <c:numRef>
              <c:f>'Auswertung - Teilnahmen'!$B$4:$B$20</c:f>
              <c:numCache>
                <c:formatCode>General</c:formatCode>
                <c:ptCount val="1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BA-4CB6-92BF-79CEBFC18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-20"/>
        <c:axId val="692164560"/>
        <c:axId val="692157360"/>
      </c:barChart>
      <c:catAx>
        <c:axId val="6921645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92157360"/>
        <c:crosses val="autoZero"/>
        <c:auto val="1"/>
        <c:lblAlgn val="ctr"/>
        <c:lblOffset val="100"/>
        <c:noMultiLvlLbl val="0"/>
      </c:catAx>
      <c:valAx>
        <c:axId val="6921573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921645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de-DE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[Punkte-2024.xlsx]Auswertung - Beides!PivotTable1</c:name>
    <c:fmtId val="0"/>
  </c:pivotSource>
  <c:chart>
    <c:autoTitleDeleted val="0"/>
    <c:pivotFmts>
      <c:pivotFmt>
        <c:idx val="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ln w="34925" cap="rnd">
            <a:solidFill>
              <a:schemeClr val="accent1"/>
            </a:solidFill>
            <a:round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circle"/>
          <c:size val="6"/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 w="9525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'Auswertung - Beides'!$B$3</c:f>
              <c:strCache>
                <c:ptCount val="1"/>
                <c:pt idx="0">
                  <c:v>Punkte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'Auswertung - Beides'!$A$4:$A$20</c:f>
              <c:strCache>
                <c:ptCount val="16"/>
                <c:pt idx="0">
                  <c:v>(blank)</c:v>
                </c:pt>
                <c:pt idx="1">
                  <c:v>Fröhlich Harald</c:v>
                </c:pt>
                <c:pt idx="2">
                  <c:v>Grau Phil</c:v>
                </c:pt>
                <c:pt idx="3">
                  <c:v>Häckl Felix</c:v>
                </c:pt>
                <c:pt idx="4">
                  <c:v>Hubsi</c:v>
                </c:pt>
                <c:pt idx="5">
                  <c:v>Roger</c:v>
                </c:pt>
                <c:pt idx="6">
                  <c:v>Haller Markus</c:v>
                </c:pt>
                <c:pt idx="7">
                  <c:v>Häckl Joe</c:v>
                </c:pt>
                <c:pt idx="8">
                  <c:v>Hartl Erwin</c:v>
                </c:pt>
                <c:pt idx="9">
                  <c:v>Pülhorn Noah</c:v>
                </c:pt>
                <c:pt idx="10">
                  <c:v>Neuhierl Christine</c:v>
                </c:pt>
                <c:pt idx="11">
                  <c:v>Kimmel Sven</c:v>
                </c:pt>
                <c:pt idx="12">
                  <c:v>Hartl Alex</c:v>
                </c:pt>
                <c:pt idx="13">
                  <c:v>Schuhmann Wolfi</c:v>
                </c:pt>
                <c:pt idx="14">
                  <c:v>Jahnke Bernd</c:v>
                </c:pt>
                <c:pt idx="15">
                  <c:v>Kurz Andy</c:v>
                </c:pt>
              </c:strCache>
            </c:strRef>
          </c:cat>
          <c:val>
            <c:numRef>
              <c:f>'Auswertung - Beides'!$B$4:$B$20</c:f>
              <c:numCache>
                <c:formatCode>General</c:formatCode>
                <c:ptCount val="1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D9-4E62-94F3-7CF83E1BA3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7"/>
        <c:axId val="711624984"/>
        <c:axId val="711623544"/>
      </c:barChart>
      <c:lineChart>
        <c:grouping val="standard"/>
        <c:varyColors val="0"/>
        <c:ser>
          <c:idx val="1"/>
          <c:order val="1"/>
          <c:tx>
            <c:strRef>
              <c:f>'Auswertung - Beides'!$C$3</c:f>
              <c:strCache>
                <c:ptCount val="1"/>
                <c:pt idx="0">
                  <c:v>Teilnahmen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2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'Auswertung - Beides'!$A$4:$A$20</c:f>
              <c:strCache>
                <c:ptCount val="16"/>
                <c:pt idx="0">
                  <c:v>(blank)</c:v>
                </c:pt>
                <c:pt idx="1">
                  <c:v>Fröhlich Harald</c:v>
                </c:pt>
                <c:pt idx="2">
                  <c:v>Grau Phil</c:v>
                </c:pt>
                <c:pt idx="3">
                  <c:v>Häckl Felix</c:v>
                </c:pt>
                <c:pt idx="4">
                  <c:v>Hubsi</c:v>
                </c:pt>
                <c:pt idx="5">
                  <c:v>Roger</c:v>
                </c:pt>
                <c:pt idx="6">
                  <c:v>Haller Markus</c:v>
                </c:pt>
                <c:pt idx="7">
                  <c:v>Häckl Joe</c:v>
                </c:pt>
                <c:pt idx="8">
                  <c:v>Hartl Erwin</c:v>
                </c:pt>
                <c:pt idx="9">
                  <c:v>Pülhorn Noah</c:v>
                </c:pt>
                <c:pt idx="10">
                  <c:v>Neuhierl Christine</c:v>
                </c:pt>
                <c:pt idx="11">
                  <c:v>Kimmel Sven</c:v>
                </c:pt>
                <c:pt idx="12">
                  <c:v>Hartl Alex</c:v>
                </c:pt>
                <c:pt idx="13">
                  <c:v>Schuhmann Wolfi</c:v>
                </c:pt>
                <c:pt idx="14">
                  <c:v>Jahnke Bernd</c:v>
                </c:pt>
                <c:pt idx="15">
                  <c:v>Kurz Andy</c:v>
                </c:pt>
              </c:strCache>
            </c:strRef>
          </c:cat>
          <c:val>
            <c:numRef>
              <c:f>'Auswertung - Beides'!$C$4:$C$20</c:f>
              <c:numCache>
                <c:formatCode>General</c:formatCode>
                <c:ptCount val="1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7D9-4E62-94F3-7CF83E1BA3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1624984"/>
        <c:axId val="711623544"/>
      </c:lineChart>
      <c:catAx>
        <c:axId val="711624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11623544"/>
        <c:crosses val="autoZero"/>
        <c:auto val="1"/>
        <c:lblAlgn val="ctr"/>
        <c:lblOffset val="100"/>
        <c:noMultiLvlLbl val="0"/>
      </c:catAx>
      <c:valAx>
        <c:axId val="711623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cross"/>
        <c:minorTickMark val="cross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11624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de-DE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2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gradFill>
        <a:gsLst>
          <a:gs pos="100000">
            <a:schemeClr val="dk1">
              <a:lumMod val="95000"/>
              <a:lumOff val="5000"/>
            </a:schemeClr>
          </a:gs>
          <a:gs pos="0">
            <a:schemeClr val="dk1">
              <a:lumMod val="75000"/>
              <a:lumOff val="25000"/>
            </a:schemeClr>
          </a:gs>
        </a:gsLst>
        <a:path path="circle">
          <a:fillToRect l="50000" t="50000" r="50000" b="50000"/>
        </a:path>
      </a:gradFill>
      <a:ln w="9525">
        <a:solidFill>
          <a:schemeClr val="dk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gradFill>
        <a:gsLst>
          <a:gs pos="100000">
            <a:schemeClr val="lt1">
              <a:lumMod val="85000"/>
            </a:schemeClr>
          </a:gs>
          <a:gs pos="0">
            <a:schemeClr val="lt1"/>
          </a:gs>
        </a:gsLst>
        <a:path path="circle">
          <a:fillToRect l="50000" t="50000" r="50000" b="50000"/>
        </a:path>
      </a:gradFill>
      <a:ln w="9525" cap="flat" cmpd="sng" algn="ctr">
        <a:solidFill>
          <a:schemeClr val="lt1"/>
        </a:solidFill>
        <a:round/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203835</xdr:colOff>
      <xdr:row>0</xdr:row>
      <xdr:rowOff>91441</xdr:rowOff>
    </xdr:from>
    <xdr:to>
      <xdr:col>9</xdr:col>
      <xdr:colOff>1095375</xdr:colOff>
      <xdr:row>27</xdr:row>
      <xdr:rowOff>53340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3BFFEEC-A635-1539-D682-6B0C648E404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0</xdr:row>
      <xdr:rowOff>129540</xdr:rowOff>
    </xdr:from>
    <xdr:to>
      <xdr:col>13</xdr:col>
      <xdr:colOff>548640</xdr:colOff>
      <xdr:row>26</xdr:row>
      <xdr:rowOff>121920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C6FCCC2-144B-1B72-E87C-A2522C77325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60960</xdr:colOff>
      <xdr:row>0</xdr:row>
      <xdr:rowOff>60960</xdr:rowOff>
    </xdr:from>
    <xdr:to>
      <xdr:col>14</xdr:col>
      <xdr:colOff>464820</xdr:colOff>
      <xdr:row>23</xdr:row>
      <xdr:rowOff>137160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3AD3BB1-5326-F32A-BDDB-240536C2421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Hopf, Stefan" refreshedDate="45369.630436574073" createdVersion="8" refreshedVersion="8" minRefreshableVersion="3" recordCount="40" xr:uid="{13B4AFE9-8B82-42BE-AFBB-B43F34D68999}">
  <cacheSource type="worksheet">
    <worksheetSource ref="A1:N41" sheet="Punkte"/>
  </cacheSource>
  <cacheFields count="14">
    <cacheField name="Spieler" numFmtId="0">
      <sharedItems containsBlank="1" count="60">
        <s v="Fröhlich Harald"/>
        <s v="Grau Phil"/>
        <s v="Häckl Felix"/>
        <s v="Häckl Joe"/>
        <s v="Haller Markus"/>
        <s v="Hartl Alex"/>
        <s v="Hartl Erwin"/>
        <s v="Hubsi"/>
        <s v="Jahnke Bernd"/>
        <s v="Kimmel Sven"/>
        <s v="Kurz Andy"/>
        <s v="Neuhierl Christine"/>
        <s v="Pülhorn Noah"/>
        <s v="Roger"/>
        <s v="Schuhmann Wolfi"/>
        <m/>
        <s v="Siegmund, Michael" u="1"/>
        <s v="Troglauer, Thomas" u="1"/>
        <s v="Simon (Amberg)" u="1"/>
        <s v="Ferro-Lopes, Veronika" u="1"/>
        <s v="Grau, Philipp (Amberg)" u="1"/>
        <s v="Herbie" u="1"/>
        <s v="Hartl, Erwin" u="1"/>
        <s v="Suljadzic, Edin" u="1"/>
        <s v="Kleiber, Heinz (Amberg)" u="1"/>
        <s v="Erdogan, Murat" u="1"/>
        <s v="Seidl, Daniel" u="1"/>
        <s v="Phil (Amberg)" u="1"/>
        <s v="Schumann Wolfi" u="1"/>
        <s v="Neuhierl, Ludwig (Amberg)" u="1"/>
        <s v="Johanna" u="1"/>
        <s v="Astnbeli, Yasin" u="1"/>
        <s v="Großmann, Alex" u="1"/>
        <s v="Häckl, Josef" u="1"/>
        <s v="Christine (Amberg)" u="1"/>
        <s v="Kimml Sven" u="1"/>
        <s v="Preuß, Monika" u="1"/>
        <s v="Schönfeld, Florian" u="1"/>
        <s v="Münch, Johannes (Amberg)" u="1"/>
        <s v="Rusakov, Ilja" u="1"/>
        <s v="Pülhorn, Noah" u="1"/>
        <s v="Stirb, Dragos" u="1"/>
        <s v="Hartl, Alexander" u="1"/>
        <s v="Fröhlich, Harald" u="1"/>
        <s v="Veli" u="1"/>
        <s v="Janos, Jonas" u="1"/>
        <s v="Schindler, Benedikt" u="1"/>
        <s v="Ilona" u="1"/>
        <s v="Hutar" u="1"/>
        <s v="Kurz, Andy" u="1"/>
        <s v="Bauer, Stefan" u="1"/>
        <s v="Jahnke, Bernd" u="1"/>
        <s v="Tischner, Stephan" u="1"/>
        <s v="Hubmann, Christian" u="1"/>
        <s v="Schuhmann, Wolfgang" u="1"/>
        <s v="Sascha" u="1"/>
        <s v="Kimmel, Sven" u="1"/>
        <s v="Haller, Markus" u="1"/>
        <s v="Ott, Thomas" u="1"/>
        <s v="Häckl, Felix" u="1"/>
      </sharedItems>
    </cacheField>
    <cacheField name="Januar" numFmtId="0">
      <sharedItems containsNonDate="0" containsString="0" containsBlank="1"/>
    </cacheField>
    <cacheField name="Februar" numFmtId="0">
      <sharedItems containsNonDate="0" containsString="0" containsBlank="1"/>
    </cacheField>
    <cacheField name="März" numFmtId="0">
      <sharedItems containsString="0" containsBlank="1" containsNumber="1" containsInteger="1" minValue="1" maxValue="6"/>
    </cacheField>
    <cacheField name="April" numFmtId="0">
      <sharedItems containsNonDate="0" containsString="0" containsBlank="1"/>
    </cacheField>
    <cacheField name="Mai" numFmtId="0">
      <sharedItems containsNonDate="0" containsString="0" containsBlank="1"/>
    </cacheField>
    <cacheField name="Juni" numFmtId="0">
      <sharedItems containsNonDate="0" containsString="0" containsBlank="1"/>
    </cacheField>
    <cacheField name="Juli" numFmtId="0">
      <sharedItems containsNonDate="0" containsString="0" containsBlank="1"/>
    </cacheField>
    <cacheField name="August" numFmtId="0">
      <sharedItems containsNonDate="0" containsString="0" containsBlank="1"/>
    </cacheField>
    <cacheField name="September" numFmtId="0">
      <sharedItems containsNonDate="0" containsString="0" containsBlank="1"/>
    </cacheField>
    <cacheField name="Oktober" numFmtId="0">
      <sharedItems containsNonDate="0" containsString="0" containsBlank="1"/>
    </cacheField>
    <cacheField name="November" numFmtId="0">
      <sharedItems containsNonDate="0" containsString="0" containsBlank="1"/>
    </cacheField>
    <cacheField name="Dezember" numFmtId="0">
      <sharedItems containsNonDate="0" containsString="0" containsBlank="1"/>
    </cacheField>
    <cacheField name="Gesamt" numFmtId="0">
      <sharedItems containsSemiMixedTypes="0" containsString="0" containsNumber="1" containsInteger="1" minValue="0" maxValue="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Hopf, Stefan" refreshedDate="45369.630566087966" createdVersion="8" refreshedVersion="8" minRefreshableVersion="3" recordCount="40" xr:uid="{9F770BEC-1429-4768-89BE-30BB027F695F}">
  <cacheSource type="worksheet">
    <worksheetSource ref="A1:O41" sheet="Punkte"/>
  </cacheSource>
  <cacheFields count="15">
    <cacheField name="Spieler" numFmtId="0">
      <sharedItems containsBlank="1" count="60">
        <s v="Fröhlich Harald"/>
        <s v="Grau Phil"/>
        <s v="Häckl Felix"/>
        <s v="Häckl Joe"/>
        <s v="Haller Markus"/>
        <s v="Hartl Alex"/>
        <s v="Hartl Erwin"/>
        <s v="Hubsi"/>
        <s v="Jahnke Bernd"/>
        <s v="Kimmel Sven"/>
        <s v="Kurz Andy"/>
        <s v="Neuhierl Christine"/>
        <s v="Pülhorn Noah"/>
        <s v="Roger"/>
        <s v="Schuhmann Wolfi"/>
        <m/>
        <s v="Johanna" u="1"/>
        <s v="Suljadzic, Edin" u="1"/>
        <s v="Hutar" u="1"/>
        <s v="Grau, Philipp (Amberg)" u="1"/>
        <s v="Astnbeli, Yasin" u="1"/>
        <s v="Kleiber, Heinz (Amberg)" u="1"/>
        <s v="Hartl, Erwin" u="1"/>
        <s v="Häckl, Josef" u="1"/>
        <s v="Ferro-Lopes, Veronika" u="1"/>
        <s v="Neuhierl, Ludwig (Amberg)" u="1"/>
        <s v="Veli" u="1"/>
        <s v="Rusakov, Ilja" u="1"/>
        <s v="Hartl, Alexander" u="1"/>
        <s v="Sascha" u="1"/>
        <s v="Hubmann, Christian" u="1"/>
        <s v="Ott, Thomas" u="1"/>
        <s v="Schuhmann, Wolfgang" u="1"/>
        <s v="Seidl, Daniel" u="1"/>
        <s v="Erdogan, Murat" u="1"/>
        <s v="Troglauer, Thomas" u="1"/>
        <s v="Schindler, Benedikt" u="1"/>
        <s v="Simon (Amberg)" u="1"/>
        <s v="Fröhlich, Harald" u="1"/>
        <s v="Phil (Amberg)" u="1"/>
        <s v="Stirb, Dragos" u="1"/>
        <s v="Großmann, Alex" u="1"/>
        <s v="Schönfeld, Florian" u="1"/>
        <s v="Janos, Jonas" u="1"/>
        <s v="Christine (Amberg)" u="1"/>
        <s v="Preuß, Monika" u="1"/>
        <s v="Münch, Johannes (Amberg)" u="1"/>
        <s v="Kimmel, Sven" u="1"/>
        <s v="Haller, Markus" u="1"/>
        <s v="Kurz, Andy" u="1"/>
        <s v="Bauer, Stefan" u="1"/>
        <s v="Jahnke, Bernd" u="1"/>
        <s v="Tischner, Stephan" u="1"/>
        <s v="Herbie" u="1"/>
        <s v="Häckl, Felix" u="1"/>
        <s v="Siegmund, Michael" u="1"/>
        <s v="Pülhorn, Noah" u="1"/>
        <s v="Kimml Sven" u="1"/>
        <s v="Ilona" u="1"/>
        <s v="Schumann Wolfi" u="1"/>
      </sharedItems>
    </cacheField>
    <cacheField name="Januar" numFmtId="0">
      <sharedItems containsNonDate="0" containsString="0" containsBlank="1"/>
    </cacheField>
    <cacheField name="Februar" numFmtId="0">
      <sharedItems containsNonDate="0" containsString="0" containsBlank="1"/>
    </cacheField>
    <cacheField name="März" numFmtId="0">
      <sharedItems containsString="0" containsBlank="1" containsNumber="1" containsInteger="1" minValue="1" maxValue="6"/>
    </cacheField>
    <cacheField name="April" numFmtId="0">
      <sharedItems containsNonDate="0" containsString="0" containsBlank="1"/>
    </cacheField>
    <cacheField name="Mai" numFmtId="0">
      <sharedItems containsNonDate="0" containsString="0" containsBlank="1"/>
    </cacheField>
    <cacheField name="Juni" numFmtId="0">
      <sharedItems containsNonDate="0" containsString="0" containsBlank="1"/>
    </cacheField>
    <cacheField name="Juli" numFmtId="0">
      <sharedItems containsNonDate="0" containsString="0" containsBlank="1"/>
    </cacheField>
    <cacheField name="August" numFmtId="0">
      <sharedItems containsNonDate="0" containsString="0" containsBlank="1"/>
    </cacheField>
    <cacheField name="September" numFmtId="0">
      <sharedItems containsNonDate="0" containsString="0" containsBlank="1"/>
    </cacheField>
    <cacheField name="Oktober" numFmtId="0">
      <sharedItems containsNonDate="0" containsString="0" containsBlank="1"/>
    </cacheField>
    <cacheField name="November" numFmtId="0">
      <sharedItems containsNonDate="0" containsString="0" containsBlank="1"/>
    </cacheField>
    <cacheField name="Dezember" numFmtId="0">
      <sharedItems containsNonDate="0" containsString="0" containsBlank="1"/>
    </cacheField>
    <cacheField name="Gesamt" numFmtId="0">
      <sharedItems containsSemiMixedTypes="0" containsString="0" containsNumber="1" containsInteger="1" minValue="0" maxValue="6"/>
    </cacheField>
    <cacheField name="Teilmnahme" numFmtId="0">
      <sharedItems containsSemiMixedTypes="0" containsString="0" containsNumber="1" containsInteger="1" minValue="0" maxValue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0">
  <r>
    <x v="0"/>
    <m/>
    <m/>
    <n v="1"/>
    <m/>
    <m/>
    <m/>
    <m/>
    <m/>
    <m/>
    <m/>
    <m/>
    <m/>
    <n v="1"/>
  </r>
  <r>
    <x v="1"/>
    <m/>
    <m/>
    <n v="1"/>
    <m/>
    <m/>
    <m/>
    <m/>
    <m/>
    <m/>
    <m/>
    <m/>
    <m/>
    <n v="1"/>
  </r>
  <r>
    <x v="2"/>
    <m/>
    <m/>
    <n v="1"/>
    <m/>
    <m/>
    <m/>
    <m/>
    <m/>
    <m/>
    <m/>
    <m/>
    <m/>
    <n v="1"/>
  </r>
  <r>
    <x v="3"/>
    <m/>
    <m/>
    <n v="1"/>
    <m/>
    <m/>
    <m/>
    <m/>
    <m/>
    <m/>
    <m/>
    <m/>
    <m/>
    <n v="1"/>
  </r>
  <r>
    <x v="4"/>
    <m/>
    <m/>
    <n v="1"/>
    <m/>
    <m/>
    <m/>
    <m/>
    <m/>
    <m/>
    <m/>
    <m/>
    <m/>
    <n v="1"/>
  </r>
  <r>
    <x v="5"/>
    <m/>
    <m/>
    <n v="3"/>
    <m/>
    <m/>
    <m/>
    <m/>
    <m/>
    <m/>
    <m/>
    <m/>
    <m/>
    <n v="3"/>
  </r>
  <r>
    <x v="6"/>
    <m/>
    <m/>
    <n v="2"/>
    <m/>
    <m/>
    <m/>
    <m/>
    <m/>
    <m/>
    <m/>
    <m/>
    <m/>
    <n v="2"/>
  </r>
  <r>
    <x v="7"/>
    <m/>
    <m/>
    <n v="1"/>
    <m/>
    <m/>
    <m/>
    <m/>
    <m/>
    <m/>
    <m/>
    <m/>
    <m/>
    <n v="1"/>
  </r>
  <r>
    <x v="8"/>
    <m/>
    <m/>
    <n v="5"/>
    <m/>
    <m/>
    <m/>
    <m/>
    <m/>
    <m/>
    <m/>
    <m/>
    <m/>
    <n v="5"/>
  </r>
  <r>
    <x v="9"/>
    <m/>
    <m/>
    <n v="2"/>
    <m/>
    <m/>
    <m/>
    <m/>
    <m/>
    <m/>
    <m/>
    <m/>
    <m/>
    <n v="2"/>
  </r>
  <r>
    <x v="10"/>
    <m/>
    <m/>
    <n v="6"/>
    <m/>
    <m/>
    <m/>
    <m/>
    <m/>
    <m/>
    <m/>
    <m/>
    <m/>
    <n v="6"/>
  </r>
  <r>
    <x v="11"/>
    <m/>
    <m/>
    <n v="2"/>
    <m/>
    <m/>
    <m/>
    <m/>
    <m/>
    <m/>
    <m/>
    <m/>
    <m/>
    <n v="2"/>
  </r>
  <r>
    <x v="12"/>
    <m/>
    <m/>
    <n v="2"/>
    <m/>
    <m/>
    <m/>
    <m/>
    <m/>
    <m/>
    <m/>
    <m/>
    <m/>
    <n v="2"/>
  </r>
  <r>
    <x v="13"/>
    <m/>
    <m/>
    <n v="1"/>
    <m/>
    <m/>
    <m/>
    <m/>
    <m/>
    <m/>
    <m/>
    <m/>
    <m/>
    <n v="1"/>
  </r>
  <r>
    <x v="14"/>
    <m/>
    <m/>
    <n v="4"/>
    <m/>
    <m/>
    <m/>
    <m/>
    <m/>
    <m/>
    <m/>
    <m/>
    <m/>
    <n v="4"/>
  </r>
  <r>
    <x v="15"/>
    <m/>
    <m/>
    <m/>
    <m/>
    <m/>
    <m/>
    <m/>
    <m/>
    <m/>
    <m/>
    <m/>
    <m/>
    <n v="0"/>
  </r>
  <r>
    <x v="15"/>
    <m/>
    <m/>
    <m/>
    <m/>
    <m/>
    <m/>
    <m/>
    <m/>
    <m/>
    <m/>
    <m/>
    <m/>
    <n v="0"/>
  </r>
  <r>
    <x v="15"/>
    <m/>
    <m/>
    <m/>
    <m/>
    <m/>
    <m/>
    <m/>
    <m/>
    <m/>
    <m/>
    <m/>
    <m/>
    <n v="0"/>
  </r>
  <r>
    <x v="15"/>
    <m/>
    <m/>
    <m/>
    <m/>
    <m/>
    <m/>
    <m/>
    <m/>
    <m/>
    <m/>
    <m/>
    <m/>
    <n v="0"/>
  </r>
  <r>
    <x v="15"/>
    <m/>
    <m/>
    <m/>
    <m/>
    <m/>
    <m/>
    <m/>
    <m/>
    <m/>
    <m/>
    <m/>
    <m/>
    <n v="0"/>
  </r>
  <r>
    <x v="15"/>
    <m/>
    <m/>
    <m/>
    <m/>
    <m/>
    <m/>
    <m/>
    <m/>
    <m/>
    <m/>
    <m/>
    <m/>
    <n v="0"/>
  </r>
  <r>
    <x v="15"/>
    <m/>
    <m/>
    <m/>
    <m/>
    <m/>
    <m/>
    <m/>
    <m/>
    <m/>
    <m/>
    <m/>
    <m/>
    <n v="0"/>
  </r>
  <r>
    <x v="15"/>
    <m/>
    <m/>
    <m/>
    <m/>
    <m/>
    <m/>
    <m/>
    <m/>
    <m/>
    <m/>
    <m/>
    <m/>
    <n v="0"/>
  </r>
  <r>
    <x v="15"/>
    <m/>
    <m/>
    <m/>
    <m/>
    <m/>
    <m/>
    <m/>
    <m/>
    <m/>
    <m/>
    <m/>
    <m/>
    <n v="0"/>
  </r>
  <r>
    <x v="15"/>
    <m/>
    <m/>
    <m/>
    <m/>
    <m/>
    <m/>
    <m/>
    <m/>
    <m/>
    <m/>
    <m/>
    <m/>
    <n v="0"/>
  </r>
  <r>
    <x v="15"/>
    <m/>
    <m/>
    <m/>
    <m/>
    <m/>
    <m/>
    <m/>
    <m/>
    <m/>
    <m/>
    <m/>
    <m/>
    <n v="0"/>
  </r>
  <r>
    <x v="15"/>
    <m/>
    <m/>
    <m/>
    <m/>
    <m/>
    <m/>
    <m/>
    <m/>
    <m/>
    <m/>
    <m/>
    <m/>
    <n v="0"/>
  </r>
  <r>
    <x v="15"/>
    <m/>
    <m/>
    <m/>
    <m/>
    <m/>
    <m/>
    <m/>
    <m/>
    <m/>
    <m/>
    <m/>
    <m/>
    <n v="0"/>
  </r>
  <r>
    <x v="15"/>
    <m/>
    <m/>
    <m/>
    <m/>
    <m/>
    <m/>
    <m/>
    <m/>
    <m/>
    <m/>
    <m/>
    <m/>
    <n v="0"/>
  </r>
  <r>
    <x v="15"/>
    <m/>
    <m/>
    <m/>
    <m/>
    <m/>
    <m/>
    <m/>
    <m/>
    <m/>
    <m/>
    <m/>
    <m/>
    <n v="0"/>
  </r>
  <r>
    <x v="15"/>
    <m/>
    <m/>
    <m/>
    <m/>
    <m/>
    <m/>
    <m/>
    <m/>
    <m/>
    <m/>
    <m/>
    <m/>
    <n v="0"/>
  </r>
  <r>
    <x v="15"/>
    <m/>
    <m/>
    <m/>
    <m/>
    <m/>
    <m/>
    <m/>
    <m/>
    <m/>
    <m/>
    <m/>
    <m/>
    <n v="0"/>
  </r>
  <r>
    <x v="15"/>
    <m/>
    <m/>
    <m/>
    <m/>
    <m/>
    <m/>
    <m/>
    <m/>
    <m/>
    <m/>
    <m/>
    <m/>
    <n v="0"/>
  </r>
  <r>
    <x v="15"/>
    <m/>
    <m/>
    <m/>
    <m/>
    <m/>
    <m/>
    <m/>
    <m/>
    <m/>
    <m/>
    <m/>
    <m/>
    <n v="0"/>
  </r>
  <r>
    <x v="15"/>
    <m/>
    <m/>
    <m/>
    <m/>
    <m/>
    <m/>
    <m/>
    <m/>
    <m/>
    <m/>
    <m/>
    <m/>
    <n v="0"/>
  </r>
  <r>
    <x v="15"/>
    <m/>
    <m/>
    <m/>
    <m/>
    <m/>
    <m/>
    <m/>
    <m/>
    <m/>
    <m/>
    <m/>
    <m/>
    <n v="0"/>
  </r>
  <r>
    <x v="15"/>
    <m/>
    <m/>
    <m/>
    <m/>
    <m/>
    <m/>
    <m/>
    <m/>
    <m/>
    <m/>
    <m/>
    <m/>
    <n v="0"/>
  </r>
  <r>
    <x v="15"/>
    <m/>
    <m/>
    <m/>
    <m/>
    <m/>
    <m/>
    <m/>
    <m/>
    <m/>
    <m/>
    <m/>
    <m/>
    <n v="0"/>
  </r>
  <r>
    <x v="15"/>
    <m/>
    <m/>
    <m/>
    <m/>
    <m/>
    <m/>
    <m/>
    <m/>
    <m/>
    <m/>
    <m/>
    <m/>
    <n v="0"/>
  </r>
  <r>
    <x v="15"/>
    <m/>
    <m/>
    <m/>
    <m/>
    <m/>
    <m/>
    <m/>
    <m/>
    <m/>
    <m/>
    <m/>
    <m/>
    <n v="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0">
  <r>
    <x v="0"/>
    <m/>
    <m/>
    <n v="1"/>
    <m/>
    <m/>
    <m/>
    <m/>
    <m/>
    <m/>
    <m/>
    <m/>
    <m/>
    <n v="1"/>
    <n v="1"/>
  </r>
  <r>
    <x v="1"/>
    <m/>
    <m/>
    <n v="1"/>
    <m/>
    <m/>
    <m/>
    <m/>
    <m/>
    <m/>
    <m/>
    <m/>
    <m/>
    <n v="1"/>
    <n v="1"/>
  </r>
  <r>
    <x v="2"/>
    <m/>
    <m/>
    <n v="1"/>
    <m/>
    <m/>
    <m/>
    <m/>
    <m/>
    <m/>
    <m/>
    <m/>
    <m/>
    <n v="1"/>
    <n v="1"/>
  </r>
  <r>
    <x v="3"/>
    <m/>
    <m/>
    <n v="1"/>
    <m/>
    <m/>
    <m/>
    <m/>
    <m/>
    <m/>
    <m/>
    <m/>
    <m/>
    <n v="1"/>
    <n v="1"/>
  </r>
  <r>
    <x v="4"/>
    <m/>
    <m/>
    <n v="1"/>
    <m/>
    <m/>
    <m/>
    <m/>
    <m/>
    <m/>
    <m/>
    <m/>
    <m/>
    <n v="1"/>
    <n v="1"/>
  </r>
  <r>
    <x v="5"/>
    <m/>
    <m/>
    <n v="3"/>
    <m/>
    <m/>
    <m/>
    <m/>
    <m/>
    <m/>
    <m/>
    <m/>
    <m/>
    <n v="3"/>
    <n v="1"/>
  </r>
  <r>
    <x v="6"/>
    <m/>
    <m/>
    <n v="2"/>
    <m/>
    <m/>
    <m/>
    <m/>
    <m/>
    <m/>
    <m/>
    <m/>
    <m/>
    <n v="2"/>
    <n v="1"/>
  </r>
  <r>
    <x v="7"/>
    <m/>
    <m/>
    <n v="1"/>
    <m/>
    <m/>
    <m/>
    <m/>
    <m/>
    <m/>
    <m/>
    <m/>
    <m/>
    <n v="1"/>
    <n v="1"/>
  </r>
  <r>
    <x v="8"/>
    <m/>
    <m/>
    <n v="5"/>
    <m/>
    <m/>
    <m/>
    <m/>
    <m/>
    <m/>
    <m/>
    <m/>
    <m/>
    <n v="5"/>
    <n v="1"/>
  </r>
  <r>
    <x v="9"/>
    <m/>
    <m/>
    <n v="2"/>
    <m/>
    <m/>
    <m/>
    <m/>
    <m/>
    <m/>
    <m/>
    <m/>
    <m/>
    <n v="2"/>
    <n v="1"/>
  </r>
  <r>
    <x v="10"/>
    <m/>
    <m/>
    <n v="6"/>
    <m/>
    <m/>
    <m/>
    <m/>
    <m/>
    <m/>
    <m/>
    <m/>
    <m/>
    <n v="6"/>
    <n v="1"/>
  </r>
  <r>
    <x v="11"/>
    <m/>
    <m/>
    <n v="2"/>
    <m/>
    <m/>
    <m/>
    <m/>
    <m/>
    <m/>
    <m/>
    <m/>
    <m/>
    <n v="2"/>
    <n v="1"/>
  </r>
  <r>
    <x v="12"/>
    <m/>
    <m/>
    <n v="2"/>
    <m/>
    <m/>
    <m/>
    <m/>
    <m/>
    <m/>
    <m/>
    <m/>
    <m/>
    <n v="2"/>
    <n v="1"/>
  </r>
  <r>
    <x v="13"/>
    <m/>
    <m/>
    <n v="1"/>
    <m/>
    <m/>
    <m/>
    <m/>
    <m/>
    <m/>
    <m/>
    <m/>
    <m/>
    <n v="1"/>
    <n v="1"/>
  </r>
  <r>
    <x v="14"/>
    <m/>
    <m/>
    <n v="4"/>
    <m/>
    <m/>
    <m/>
    <m/>
    <m/>
    <m/>
    <m/>
    <m/>
    <m/>
    <n v="4"/>
    <n v="1"/>
  </r>
  <r>
    <x v="15"/>
    <m/>
    <m/>
    <m/>
    <m/>
    <m/>
    <m/>
    <m/>
    <m/>
    <m/>
    <m/>
    <m/>
    <m/>
    <n v="0"/>
    <n v="0"/>
  </r>
  <r>
    <x v="15"/>
    <m/>
    <m/>
    <m/>
    <m/>
    <m/>
    <m/>
    <m/>
    <m/>
    <m/>
    <m/>
    <m/>
    <m/>
    <n v="0"/>
    <n v="0"/>
  </r>
  <r>
    <x v="15"/>
    <m/>
    <m/>
    <m/>
    <m/>
    <m/>
    <m/>
    <m/>
    <m/>
    <m/>
    <m/>
    <m/>
    <m/>
    <n v="0"/>
    <n v="0"/>
  </r>
  <r>
    <x v="15"/>
    <m/>
    <m/>
    <m/>
    <m/>
    <m/>
    <m/>
    <m/>
    <m/>
    <m/>
    <m/>
    <m/>
    <m/>
    <n v="0"/>
    <n v="0"/>
  </r>
  <r>
    <x v="15"/>
    <m/>
    <m/>
    <m/>
    <m/>
    <m/>
    <m/>
    <m/>
    <m/>
    <m/>
    <m/>
    <m/>
    <m/>
    <n v="0"/>
    <n v="0"/>
  </r>
  <r>
    <x v="15"/>
    <m/>
    <m/>
    <m/>
    <m/>
    <m/>
    <m/>
    <m/>
    <m/>
    <m/>
    <m/>
    <m/>
    <m/>
    <n v="0"/>
    <n v="0"/>
  </r>
  <r>
    <x v="15"/>
    <m/>
    <m/>
    <m/>
    <m/>
    <m/>
    <m/>
    <m/>
    <m/>
    <m/>
    <m/>
    <m/>
    <m/>
    <n v="0"/>
    <n v="0"/>
  </r>
  <r>
    <x v="15"/>
    <m/>
    <m/>
    <m/>
    <m/>
    <m/>
    <m/>
    <m/>
    <m/>
    <m/>
    <m/>
    <m/>
    <m/>
    <n v="0"/>
    <n v="0"/>
  </r>
  <r>
    <x v="15"/>
    <m/>
    <m/>
    <m/>
    <m/>
    <m/>
    <m/>
    <m/>
    <m/>
    <m/>
    <m/>
    <m/>
    <m/>
    <n v="0"/>
    <n v="0"/>
  </r>
  <r>
    <x v="15"/>
    <m/>
    <m/>
    <m/>
    <m/>
    <m/>
    <m/>
    <m/>
    <m/>
    <m/>
    <m/>
    <m/>
    <m/>
    <n v="0"/>
    <n v="0"/>
  </r>
  <r>
    <x v="15"/>
    <m/>
    <m/>
    <m/>
    <m/>
    <m/>
    <m/>
    <m/>
    <m/>
    <m/>
    <m/>
    <m/>
    <m/>
    <n v="0"/>
    <n v="0"/>
  </r>
  <r>
    <x v="15"/>
    <m/>
    <m/>
    <m/>
    <m/>
    <m/>
    <m/>
    <m/>
    <m/>
    <m/>
    <m/>
    <m/>
    <m/>
    <n v="0"/>
    <n v="0"/>
  </r>
  <r>
    <x v="15"/>
    <m/>
    <m/>
    <m/>
    <m/>
    <m/>
    <m/>
    <m/>
    <m/>
    <m/>
    <m/>
    <m/>
    <m/>
    <n v="0"/>
    <n v="0"/>
  </r>
  <r>
    <x v="15"/>
    <m/>
    <m/>
    <m/>
    <m/>
    <m/>
    <m/>
    <m/>
    <m/>
    <m/>
    <m/>
    <m/>
    <m/>
    <n v="0"/>
    <n v="0"/>
  </r>
  <r>
    <x v="15"/>
    <m/>
    <m/>
    <m/>
    <m/>
    <m/>
    <m/>
    <m/>
    <m/>
    <m/>
    <m/>
    <m/>
    <m/>
    <n v="0"/>
    <n v="0"/>
  </r>
  <r>
    <x v="15"/>
    <m/>
    <m/>
    <m/>
    <m/>
    <m/>
    <m/>
    <m/>
    <m/>
    <m/>
    <m/>
    <m/>
    <m/>
    <n v="0"/>
    <n v="0"/>
  </r>
  <r>
    <x v="15"/>
    <m/>
    <m/>
    <m/>
    <m/>
    <m/>
    <m/>
    <m/>
    <m/>
    <m/>
    <m/>
    <m/>
    <m/>
    <n v="0"/>
    <n v="0"/>
  </r>
  <r>
    <x v="15"/>
    <m/>
    <m/>
    <m/>
    <m/>
    <m/>
    <m/>
    <m/>
    <m/>
    <m/>
    <m/>
    <m/>
    <m/>
    <n v="0"/>
    <n v="0"/>
  </r>
  <r>
    <x v="15"/>
    <m/>
    <m/>
    <m/>
    <m/>
    <m/>
    <m/>
    <m/>
    <m/>
    <m/>
    <m/>
    <m/>
    <m/>
    <n v="0"/>
    <n v="0"/>
  </r>
  <r>
    <x v="15"/>
    <m/>
    <m/>
    <m/>
    <m/>
    <m/>
    <m/>
    <m/>
    <m/>
    <m/>
    <m/>
    <m/>
    <m/>
    <n v="0"/>
    <n v="0"/>
  </r>
  <r>
    <x v="15"/>
    <m/>
    <m/>
    <m/>
    <m/>
    <m/>
    <m/>
    <m/>
    <m/>
    <m/>
    <m/>
    <m/>
    <m/>
    <n v="0"/>
    <n v="0"/>
  </r>
  <r>
    <x v="15"/>
    <m/>
    <m/>
    <m/>
    <m/>
    <m/>
    <m/>
    <m/>
    <m/>
    <m/>
    <m/>
    <m/>
    <m/>
    <n v="0"/>
    <n v="0"/>
  </r>
  <r>
    <x v="15"/>
    <m/>
    <m/>
    <m/>
    <m/>
    <m/>
    <m/>
    <m/>
    <m/>
    <m/>
    <m/>
    <m/>
    <m/>
    <n v="0"/>
    <n v="0"/>
  </r>
  <r>
    <x v="15"/>
    <m/>
    <m/>
    <m/>
    <m/>
    <m/>
    <m/>
    <m/>
    <m/>
    <m/>
    <m/>
    <m/>
    <m/>
    <n v="0"/>
    <n v="0"/>
  </r>
  <r>
    <x v="15"/>
    <m/>
    <m/>
    <m/>
    <m/>
    <m/>
    <m/>
    <m/>
    <m/>
    <m/>
    <m/>
    <m/>
    <m/>
    <n v="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0B76395-F612-490E-9728-98CC6455901A}" name="PivotTable1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chartFormat="7" fieldListSortAscending="1">
  <location ref="A3:B20" firstHeaderRow="1" firstDataRow="1" firstDataCol="1"/>
  <pivotFields count="14">
    <pivotField axis="axisRow" showAll="0" sortType="ascending">
      <items count="61">
        <item m="1" x="31"/>
        <item m="1" x="25"/>
        <item m="1" x="19"/>
        <item m="1" x="43"/>
        <item m="1" x="20"/>
        <item m="1" x="32"/>
        <item m="1" x="59"/>
        <item m="1" x="33"/>
        <item m="1" x="57"/>
        <item m="1" x="22"/>
        <item m="1" x="21"/>
        <item m="1" x="53"/>
        <item m="1" x="51"/>
        <item m="1" x="45"/>
        <item m="1" x="30"/>
        <item m="1" x="56"/>
        <item m="1" x="24"/>
        <item m="1" x="49"/>
        <item m="1" x="38"/>
        <item m="1" x="29"/>
        <item m="1" x="36"/>
        <item m="1" x="39"/>
        <item m="1" x="55"/>
        <item m="1" x="46"/>
        <item m="1" x="37"/>
        <item m="1" x="54"/>
        <item m="1" x="26"/>
        <item m="1" x="16"/>
        <item m="1" x="18"/>
        <item m="1" x="41"/>
        <item m="1" x="23"/>
        <item m="1" x="44"/>
        <item m="1" x="50"/>
        <item m="1" x="58"/>
        <item m="1" x="40"/>
        <item m="1" x="17"/>
        <item m="1" x="48"/>
        <item m="1" x="52"/>
        <item m="1" x="42"/>
        <item m="1" x="47"/>
        <item x="7"/>
        <item m="1" x="35"/>
        <item x="12"/>
        <item m="1" x="28"/>
        <item x="6"/>
        <item x="5"/>
        <item m="1" x="34"/>
        <item m="1" x="27"/>
        <item x="8"/>
        <item x="13"/>
        <item x="15"/>
        <item x="0"/>
        <item x="1"/>
        <item x="2"/>
        <item x="3"/>
        <item x="4"/>
        <item x="9"/>
        <item x="10"/>
        <item x="11"/>
        <item x="14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</pivotFields>
  <rowFields count="1">
    <field x="0"/>
  </rowFields>
  <rowItems count="17">
    <i>
      <x v="50"/>
    </i>
    <i>
      <x v="51"/>
    </i>
    <i>
      <x v="52"/>
    </i>
    <i>
      <x v="53"/>
    </i>
    <i>
      <x v="40"/>
    </i>
    <i>
      <x v="49"/>
    </i>
    <i>
      <x v="55"/>
    </i>
    <i>
      <x v="54"/>
    </i>
    <i>
      <x v="44"/>
    </i>
    <i>
      <x v="42"/>
    </i>
    <i>
      <x v="58"/>
    </i>
    <i>
      <x v="56"/>
    </i>
    <i>
      <x v="45"/>
    </i>
    <i>
      <x v="59"/>
    </i>
    <i>
      <x v="48"/>
    </i>
    <i>
      <x v="57"/>
    </i>
    <i t="grand">
      <x/>
    </i>
  </rowItems>
  <colItems count="1">
    <i/>
  </colItems>
  <dataFields count="1">
    <dataField name="Sum of Gesamt" fld="13" baseField="0" baseItem="0"/>
  </dataFields>
  <chartFormats count="36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5"/>
          </reference>
        </references>
      </pivotArea>
    </chartFormat>
    <chartFormat chart="0" format="2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7"/>
          </reference>
        </references>
      </pivotArea>
    </chartFormat>
    <chartFormat chart="0" format="3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25"/>
          </reference>
        </references>
      </pivotArea>
    </chartFormat>
    <chartFormat chart="0" format="4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1"/>
          </reference>
        </references>
      </pivotArea>
    </chartFormat>
    <chartFormat chart="0" format="5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9"/>
          </reference>
        </references>
      </pivotArea>
    </chartFormat>
    <chartFormat chart="0" format="6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34"/>
          </reference>
        </references>
      </pivotArea>
    </chartFormat>
    <chartFormat chart="0" format="7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8"/>
          </reference>
        </references>
      </pivotArea>
    </chartFormat>
    <chartFormat chart="0" format="8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4"/>
          </reference>
        </references>
      </pivotArea>
    </chartFormat>
    <chartFormat chart="0" format="9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20"/>
          </reference>
        </references>
      </pivotArea>
    </chartFormat>
    <chartFormat chart="0" format="10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7"/>
          </reference>
        </references>
      </pivotArea>
    </chartFormat>
    <chartFormat chart="0" format="11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3"/>
          </reference>
        </references>
      </pivotArea>
    </chartFormat>
    <chartFormat chart="0" format="12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26"/>
          </reference>
        </references>
      </pivotArea>
    </chartFormat>
    <chartFormat chart="0" format="13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2"/>
          </reference>
        </references>
      </pivotArea>
    </chartFormat>
    <chartFormat chart="0" format="14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6"/>
          </reference>
        </references>
      </pivotArea>
    </chartFormat>
    <chartFormat chart="0" format="15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30"/>
          </reference>
        </references>
      </pivotArea>
    </chartFormat>
    <chartFormat chart="0" format="17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31"/>
          </reference>
        </references>
      </pivotArea>
    </chartFormat>
    <chartFormat chart="0" format="18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0"/>
          </reference>
        </references>
      </pivotArea>
    </chartFormat>
    <chartFormat chart="0" format="19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2"/>
          </reference>
        </references>
      </pivotArea>
    </chartFormat>
    <chartFormat chart="0" format="20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29"/>
          </reference>
        </references>
      </pivotArea>
    </chartFormat>
    <chartFormat chart="0" format="21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21"/>
          </reference>
        </references>
      </pivotArea>
    </chartFormat>
    <chartFormat chart="0" format="22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6"/>
          </reference>
        </references>
      </pivotArea>
    </chartFormat>
    <chartFormat chart="0" format="23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8"/>
          </reference>
        </references>
      </pivotArea>
    </chartFormat>
    <chartFormat chart="0" format="24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  <chartFormat chart="0" format="25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28"/>
          </reference>
        </references>
      </pivotArea>
    </chartFormat>
    <chartFormat chart="0" format="26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27"/>
          </reference>
        </references>
      </pivotArea>
    </chartFormat>
    <chartFormat chart="0" format="27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33"/>
          </reference>
        </references>
      </pivotArea>
    </chartFormat>
    <chartFormat chart="0" format="28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0" format="29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22"/>
          </reference>
        </references>
      </pivotArea>
    </chartFormat>
    <chartFormat chart="0" format="30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4"/>
          </reference>
        </references>
      </pivotArea>
    </chartFormat>
    <chartFormat chart="0" format="31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9"/>
          </reference>
        </references>
      </pivotArea>
    </chartFormat>
    <chartFormat chart="0" format="32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24"/>
          </reference>
        </references>
      </pivotArea>
    </chartFormat>
    <chartFormat chart="0" format="33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3"/>
          </reference>
        </references>
      </pivotArea>
    </chartFormat>
    <chartFormat chart="0" format="34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35"/>
          </reference>
        </references>
      </pivotArea>
    </chartFormat>
    <chartFormat chart="0" format="35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32"/>
          </reference>
        </references>
      </pivotArea>
    </chartFormat>
    <chartFormat chart="0" format="36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23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A434EA7-5098-4EB9-B0C2-B646F211A695}" name="PivotTable2" cacheId="1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chartFormat="9">
  <location ref="A3:B20" firstHeaderRow="1" firstDataRow="1" firstDataCol="1"/>
  <pivotFields count="15">
    <pivotField axis="axisRow" showAll="0" sortType="ascending">
      <items count="61">
        <item m="1" x="20"/>
        <item m="1" x="34"/>
        <item m="1" x="24"/>
        <item m="1" x="38"/>
        <item m="1" x="19"/>
        <item m="1" x="41"/>
        <item m="1" x="54"/>
        <item m="1" x="23"/>
        <item m="1" x="48"/>
        <item m="1" x="22"/>
        <item m="1" x="53"/>
        <item m="1" x="30"/>
        <item m="1" x="51"/>
        <item m="1" x="43"/>
        <item m="1" x="16"/>
        <item m="1" x="47"/>
        <item m="1" x="21"/>
        <item m="1" x="49"/>
        <item m="1" x="46"/>
        <item m="1" x="25"/>
        <item m="1" x="45"/>
        <item m="1" x="27"/>
        <item m="1" x="29"/>
        <item m="1" x="36"/>
        <item m="1" x="42"/>
        <item m="1" x="32"/>
        <item m="1" x="33"/>
        <item m="1" x="55"/>
        <item m="1" x="37"/>
        <item m="1" x="40"/>
        <item m="1" x="17"/>
        <item m="1" x="26"/>
        <item m="1" x="50"/>
        <item m="1" x="31"/>
        <item m="1" x="56"/>
        <item m="1" x="35"/>
        <item m="1" x="18"/>
        <item m="1" x="52"/>
        <item m="1" x="28"/>
        <item m="1" x="58"/>
        <item x="7"/>
        <item m="1" x="57"/>
        <item x="12"/>
        <item m="1" x="59"/>
        <item x="6"/>
        <item x="5"/>
        <item m="1" x="44"/>
        <item m="1" x="39"/>
        <item x="8"/>
        <item x="13"/>
        <item x="15"/>
        <item x="0"/>
        <item x="1"/>
        <item x="2"/>
        <item x="3"/>
        <item x="4"/>
        <item x="9"/>
        <item x="10"/>
        <item x="11"/>
        <item x="14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</pivotFields>
  <rowFields count="1">
    <field x="0"/>
  </rowFields>
  <rowItems count="17">
    <i>
      <x v="50"/>
    </i>
    <i>
      <x v="51"/>
    </i>
    <i>
      <x v="52"/>
    </i>
    <i>
      <x v="53"/>
    </i>
    <i>
      <x v="45"/>
    </i>
    <i>
      <x v="54"/>
    </i>
    <i>
      <x v="49"/>
    </i>
    <i>
      <x v="55"/>
    </i>
    <i>
      <x v="40"/>
    </i>
    <i>
      <x v="56"/>
    </i>
    <i>
      <x v="48"/>
    </i>
    <i>
      <x v="57"/>
    </i>
    <i>
      <x v="44"/>
    </i>
    <i>
      <x v="58"/>
    </i>
    <i>
      <x v="42"/>
    </i>
    <i>
      <x v="59"/>
    </i>
    <i t="grand">
      <x/>
    </i>
  </rowItems>
  <colItems count="1">
    <i/>
  </colItems>
  <dataFields count="1">
    <dataField name="Sum of Teilmnahme" fld="14" baseField="0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FBB3E0B-0055-412B-9CC4-E9A78B6AF818}" name="PivotTable1" cacheId="1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chartFormat="13">
  <location ref="A3:C20" firstHeaderRow="0" firstDataRow="1" firstDataCol="1"/>
  <pivotFields count="15">
    <pivotField axis="axisRow" showAll="0" sortType="ascending">
      <items count="61">
        <item m="1" x="20"/>
        <item m="1" x="50"/>
        <item m="1" x="34"/>
        <item m="1" x="24"/>
        <item m="1" x="38"/>
        <item m="1" x="19"/>
        <item m="1" x="41"/>
        <item m="1" x="54"/>
        <item m="1" x="23"/>
        <item m="1" x="48"/>
        <item m="1" x="28"/>
        <item m="1" x="22"/>
        <item m="1" x="53"/>
        <item m="1" x="30"/>
        <item m="1" x="18"/>
        <item m="1" x="58"/>
        <item m="1" x="51"/>
        <item m="1" x="43"/>
        <item m="1" x="16"/>
        <item m="1" x="47"/>
        <item m="1" x="21"/>
        <item m="1" x="49"/>
        <item m="1" x="46"/>
        <item m="1" x="25"/>
        <item m="1" x="31"/>
        <item m="1" x="45"/>
        <item m="1" x="56"/>
        <item m="1" x="27"/>
        <item m="1" x="29"/>
        <item m="1" x="36"/>
        <item m="1" x="42"/>
        <item m="1" x="32"/>
        <item m="1" x="33"/>
        <item m="1" x="55"/>
        <item m="1" x="37"/>
        <item m="1" x="40"/>
        <item m="1" x="17"/>
        <item m="1" x="52"/>
        <item m="1" x="35"/>
        <item m="1" x="26"/>
        <item x="7"/>
        <item m="1" x="57"/>
        <item x="12"/>
        <item m="1" x="59"/>
        <item x="6"/>
        <item x="5"/>
        <item m="1" x="44"/>
        <item m="1" x="39"/>
        <item x="8"/>
        <item x="13"/>
        <item x="15"/>
        <item x="0"/>
        <item x="1"/>
        <item x="2"/>
        <item x="3"/>
        <item x="4"/>
        <item x="9"/>
        <item x="10"/>
        <item x="11"/>
        <item x="14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dataField="1" showAll="0"/>
  </pivotFields>
  <rowFields count="1">
    <field x="0"/>
  </rowFields>
  <rowItems count="17">
    <i>
      <x v="50"/>
    </i>
    <i>
      <x v="51"/>
    </i>
    <i>
      <x v="52"/>
    </i>
    <i>
      <x v="53"/>
    </i>
    <i>
      <x v="40"/>
    </i>
    <i>
      <x v="49"/>
    </i>
    <i>
      <x v="55"/>
    </i>
    <i>
      <x v="54"/>
    </i>
    <i>
      <x v="44"/>
    </i>
    <i>
      <x v="42"/>
    </i>
    <i>
      <x v="58"/>
    </i>
    <i>
      <x v="56"/>
    </i>
    <i>
      <x v="45"/>
    </i>
    <i>
      <x v="59"/>
    </i>
    <i>
      <x v="48"/>
    </i>
    <i>
      <x v="57"/>
    </i>
    <i t="grand">
      <x/>
    </i>
  </rowItems>
  <colFields count="1">
    <field x="-2"/>
  </colFields>
  <colItems count="2">
    <i>
      <x/>
    </i>
    <i i="1">
      <x v="1"/>
    </i>
  </colItems>
  <dataFields count="2">
    <dataField name="Punkte" fld="13" baseField="0" baseItem="0"/>
    <dataField name="Teilnahmen" fld="14" baseField="0" baseItem="0"/>
  </dataFields>
  <chartFormats count="10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5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5" format="3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6" format="4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6" format="5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8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8" format="3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9" format="4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9" format="5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ivotTable" Target="../pivotTables/pivot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E1F004-EB19-4DF8-94C3-74BD71BEB43E}">
  <sheetPr>
    <pageSetUpPr fitToPage="1"/>
  </sheetPr>
  <dimension ref="A1:O41"/>
  <sheetViews>
    <sheetView tabSelected="1" workbookViewId="0">
      <selection activeCell="H12" sqref="H12"/>
    </sheetView>
  </sheetViews>
  <sheetFormatPr defaultRowHeight="14.4" x14ac:dyDescent="0.3"/>
  <cols>
    <col min="1" max="1" width="24" bestFit="1" customWidth="1"/>
    <col min="2" max="13" width="11.33203125" customWidth="1"/>
    <col min="14" max="15" width="12.77734375" customWidth="1"/>
  </cols>
  <sheetData>
    <row r="1" spans="1:15" ht="22.95" customHeight="1" thickBot="1" x14ac:dyDescent="0.35">
      <c r="A1" s="4" t="s">
        <v>0</v>
      </c>
      <c r="B1" s="5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7" t="s">
        <v>12</v>
      </c>
      <c r="N1" s="13" t="s">
        <v>13</v>
      </c>
      <c r="O1" s="12" t="s">
        <v>17</v>
      </c>
    </row>
    <row r="2" spans="1:15" x14ac:dyDescent="0.3">
      <c r="A2" s="19" t="s">
        <v>47</v>
      </c>
      <c r="B2" s="24"/>
      <c r="C2" s="25"/>
      <c r="D2" s="32"/>
      <c r="E2" s="32"/>
      <c r="F2" s="40"/>
      <c r="G2" s="39">
        <v>3</v>
      </c>
      <c r="H2" s="32"/>
      <c r="I2" s="32"/>
      <c r="J2" s="32"/>
      <c r="K2" s="32"/>
      <c r="L2" s="32"/>
      <c r="M2" s="33"/>
      <c r="N2" s="14">
        <f t="shared" ref="N2:N41" si="0">SUM(B2:M2)</f>
        <v>3</v>
      </c>
      <c r="O2" s="11">
        <f t="shared" ref="O2:O41" si="1">COUNTIF(B2:M2,"&lt;&gt;"&amp;"")</f>
        <v>1</v>
      </c>
    </row>
    <row r="3" spans="1:15" x14ac:dyDescent="0.3">
      <c r="A3" s="20" t="s">
        <v>43</v>
      </c>
      <c r="B3" s="26"/>
      <c r="C3" s="27"/>
      <c r="D3" s="34"/>
      <c r="E3" s="34"/>
      <c r="F3" s="41"/>
      <c r="G3" s="34">
        <v>1</v>
      </c>
      <c r="H3" s="34"/>
      <c r="I3" s="34"/>
      <c r="J3" s="34"/>
      <c r="K3" s="34"/>
      <c r="L3" s="34"/>
      <c r="M3" s="35"/>
      <c r="N3" s="15">
        <f t="shared" si="0"/>
        <v>1</v>
      </c>
      <c r="O3" s="8">
        <f t="shared" si="1"/>
        <v>1</v>
      </c>
    </row>
    <row r="4" spans="1:15" x14ac:dyDescent="0.3">
      <c r="A4" s="20" t="s">
        <v>44</v>
      </c>
      <c r="B4" s="26"/>
      <c r="C4" s="27"/>
      <c r="D4" s="34"/>
      <c r="E4" s="34"/>
      <c r="F4" s="41"/>
      <c r="G4" s="34">
        <v>2</v>
      </c>
      <c r="H4" s="34"/>
      <c r="I4" s="34"/>
      <c r="J4" s="34"/>
      <c r="K4" s="34"/>
      <c r="L4" s="34"/>
      <c r="M4" s="35"/>
      <c r="N4" s="15">
        <f t="shared" si="0"/>
        <v>2</v>
      </c>
      <c r="O4" s="8">
        <f t="shared" si="1"/>
        <v>1</v>
      </c>
    </row>
    <row r="5" spans="1:15" x14ac:dyDescent="0.3">
      <c r="A5" s="20" t="s">
        <v>34</v>
      </c>
      <c r="B5" s="26"/>
      <c r="C5" s="27"/>
      <c r="D5" s="34">
        <v>1</v>
      </c>
      <c r="E5" s="38">
        <v>3</v>
      </c>
      <c r="F5" s="41"/>
      <c r="G5" s="34"/>
      <c r="H5" s="34"/>
      <c r="I5" s="34"/>
      <c r="J5" s="34"/>
      <c r="K5" s="34"/>
      <c r="L5" s="34"/>
      <c r="M5" s="35"/>
      <c r="N5" s="15">
        <f t="shared" si="0"/>
        <v>4</v>
      </c>
      <c r="O5" s="8">
        <f t="shared" si="1"/>
        <v>2</v>
      </c>
    </row>
    <row r="6" spans="1:15" x14ac:dyDescent="0.3">
      <c r="A6" s="21" t="s">
        <v>37</v>
      </c>
      <c r="B6" s="26"/>
      <c r="C6" s="27"/>
      <c r="D6" s="34">
        <v>1</v>
      </c>
      <c r="E6" s="34">
        <v>1</v>
      </c>
      <c r="F6" s="41"/>
      <c r="G6" s="34">
        <v>2</v>
      </c>
      <c r="H6" s="34"/>
      <c r="I6" s="34"/>
      <c r="J6" s="34"/>
      <c r="K6" s="34"/>
      <c r="L6" s="34"/>
      <c r="M6" s="35"/>
      <c r="N6" s="15">
        <f t="shared" si="0"/>
        <v>4</v>
      </c>
      <c r="O6" s="8">
        <f t="shared" si="1"/>
        <v>3</v>
      </c>
    </row>
    <row r="7" spans="1:15" x14ac:dyDescent="0.3">
      <c r="A7" s="20" t="s">
        <v>32</v>
      </c>
      <c r="B7" s="26"/>
      <c r="C7" s="27"/>
      <c r="D7" s="34">
        <v>1</v>
      </c>
      <c r="E7" s="34"/>
      <c r="F7" s="41"/>
      <c r="G7" s="34"/>
      <c r="H7" s="34"/>
      <c r="I7" s="34"/>
      <c r="J7" s="34"/>
      <c r="K7" s="34"/>
      <c r="L7" s="34"/>
      <c r="M7" s="35"/>
      <c r="N7" s="15">
        <f t="shared" si="0"/>
        <v>1</v>
      </c>
      <c r="O7" s="8">
        <f t="shared" si="1"/>
        <v>1</v>
      </c>
    </row>
    <row r="8" spans="1:15" x14ac:dyDescent="0.3">
      <c r="A8" s="20" t="s">
        <v>31</v>
      </c>
      <c r="B8" s="26"/>
      <c r="C8" s="28"/>
      <c r="D8" s="34">
        <v>1</v>
      </c>
      <c r="E8" s="34"/>
      <c r="F8" s="41"/>
      <c r="G8" s="34"/>
      <c r="H8" s="34"/>
      <c r="I8" s="34"/>
      <c r="J8" s="34"/>
      <c r="K8" s="34"/>
      <c r="L8" s="34"/>
      <c r="M8" s="35"/>
      <c r="N8" s="15">
        <f t="shared" si="0"/>
        <v>1</v>
      </c>
      <c r="O8" s="8">
        <f t="shared" si="1"/>
        <v>1</v>
      </c>
    </row>
    <row r="9" spans="1:15" x14ac:dyDescent="0.3">
      <c r="A9" s="20" t="s">
        <v>33</v>
      </c>
      <c r="B9" s="26"/>
      <c r="C9" s="27"/>
      <c r="D9" s="34">
        <v>1</v>
      </c>
      <c r="E9" s="34"/>
      <c r="F9" s="41"/>
      <c r="G9" s="34"/>
      <c r="H9" s="34"/>
      <c r="I9" s="34"/>
      <c r="J9" s="34"/>
      <c r="K9" s="34"/>
      <c r="L9" s="34"/>
      <c r="M9" s="35"/>
      <c r="N9" s="15">
        <f t="shared" si="0"/>
        <v>1</v>
      </c>
      <c r="O9" s="8">
        <f t="shared" si="1"/>
        <v>1</v>
      </c>
    </row>
    <row r="10" spans="1:15" x14ac:dyDescent="0.3">
      <c r="A10" s="21" t="s">
        <v>25</v>
      </c>
      <c r="B10" s="26"/>
      <c r="C10" s="27"/>
      <c r="D10" s="38">
        <v>3</v>
      </c>
      <c r="E10" s="34"/>
      <c r="F10" s="41"/>
      <c r="G10" s="34"/>
      <c r="H10" s="34"/>
      <c r="I10" s="34"/>
      <c r="J10" s="34"/>
      <c r="K10" s="34"/>
      <c r="L10" s="34"/>
      <c r="M10" s="35"/>
      <c r="N10" s="15">
        <f t="shared" si="0"/>
        <v>3</v>
      </c>
      <c r="O10" s="8">
        <f t="shared" si="1"/>
        <v>1</v>
      </c>
    </row>
    <row r="11" spans="1:15" x14ac:dyDescent="0.3">
      <c r="A11" s="20" t="s">
        <v>24</v>
      </c>
      <c r="B11" s="26"/>
      <c r="C11" s="27"/>
      <c r="D11" s="34">
        <v>2</v>
      </c>
      <c r="E11" s="34"/>
      <c r="F11" s="41"/>
      <c r="G11" s="34"/>
      <c r="H11" s="34"/>
      <c r="I11" s="34"/>
      <c r="J11" s="34"/>
      <c r="K11" s="34"/>
      <c r="L11" s="34"/>
      <c r="M11" s="35"/>
      <c r="N11" s="15">
        <f t="shared" si="0"/>
        <v>2</v>
      </c>
      <c r="O11" s="8">
        <f t="shared" si="1"/>
        <v>1</v>
      </c>
    </row>
    <row r="12" spans="1:15" x14ac:dyDescent="0.3">
      <c r="A12" s="20" t="s">
        <v>22</v>
      </c>
      <c r="B12" s="26"/>
      <c r="C12" s="27"/>
      <c r="D12" s="34">
        <v>1</v>
      </c>
      <c r="E12" s="38">
        <v>4</v>
      </c>
      <c r="F12" s="41"/>
      <c r="G12" s="38">
        <v>6</v>
      </c>
      <c r="H12" s="34"/>
      <c r="I12" s="34"/>
      <c r="J12" s="34"/>
      <c r="K12" s="34"/>
      <c r="L12" s="34"/>
      <c r="M12" s="35"/>
      <c r="N12" s="15">
        <f t="shared" si="0"/>
        <v>11</v>
      </c>
      <c r="O12" s="8">
        <f t="shared" si="1"/>
        <v>3</v>
      </c>
    </row>
    <row r="13" spans="1:15" x14ac:dyDescent="0.3">
      <c r="A13" s="21" t="s">
        <v>26</v>
      </c>
      <c r="B13" s="29"/>
      <c r="C13" s="27"/>
      <c r="D13" s="38">
        <v>5</v>
      </c>
      <c r="E13" s="38">
        <v>5</v>
      </c>
      <c r="F13" s="41"/>
      <c r="G13" s="34"/>
      <c r="H13" s="34"/>
      <c r="I13" s="34"/>
      <c r="J13" s="34"/>
      <c r="K13" s="34"/>
      <c r="L13" s="34"/>
      <c r="M13" s="35"/>
      <c r="N13" s="15">
        <f t="shared" si="0"/>
        <v>10</v>
      </c>
      <c r="O13" s="8">
        <f t="shared" si="1"/>
        <v>2</v>
      </c>
    </row>
    <row r="14" spans="1:15" x14ac:dyDescent="0.3">
      <c r="A14" s="20" t="s">
        <v>29</v>
      </c>
      <c r="B14" s="29"/>
      <c r="C14" s="27"/>
      <c r="D14" s="34">
        <v>2</v>
      </c>
      <c r="E14" s="34"/>
      <c r="F14" s="41"/>
      <c r="G14" s="34"/>
      <c r="H14" s="34"/>
      <c r="I14" s="34"/>
      <c r="J14" s="34"/>
      <c r="K14" s="34"/>
      <c r="L14" s="34"/>
      <c r="M14" s="35"/>
      <c r="N14" s="15">
        <f t="shared" si="0"/>
        <v>2</v>
      </c>
      <c r="O14" s="8">
        <f t="shared" si="1"/>
        <v>1</v>
      </c>
    </row>
    <row r="15" spans="1:15" x14ac:dyDescent="0.3">
      <c r="A15" s="20" t="s">
        <v>30</v>
      </c>
      <c r="B15" s="26"/>
      <c r="C15" s="27"/>
      <c r="D15" s="38">
        <v>6</v>
      </c>
      <c r="E15" s="34"/>
      <c r="F15" s="41"/>
      <c r="G15" s="34"/>
      <c r="H15" s="34"/>
      <c r="I15" s="34"/>
      <c r="J15" s="34"/>
      <c r="K15" s="34"/>
      <c r="L15" s="34"/>
      <c r="M15" s="35"/>
      <c r="N15" s="15">
        <f t="shared" si="0"/>
        <v>6</v>
      </c>
      <c r="O15" s="8">
        <f t="shared" si="1"/>
        <v>1</v>
      </c>
    </row>
    <row r="16" spans="1:15" x14ac:dyDescent="0.3">
      <c r="A16" s="21" t="s">
        <v>42</v>
      </c>
      <c r="B16" s="29"/>
      <c r="C16" s="27"/>
      <c r="D16" s="34"/>
      <c r="E16" s="34"/>
      <c r="F16" s="41"/>
      <c r="G16" s="34">
        <v>1</v>
      </c>
      <c r="H16" s="34"/>
      <c r="I16" s="34"/>
      <c r="J16" s="34"/>
      <c r="K16" s="34"/>
      <c r="L16" s="34"/>
      <c r="M16" s="35"/>
      <c r="N16" s="15">
        <f t="shared" si="0"/>
        <v>1</v>
      </c>
      <c r="O16" s="8">
        <f t="shared" si="1"/>
        <v>1</v>
      </c>
    </row>
    <row r="17" spans="1:15" x14ac:dyDescent="0.3">
      <c r="A17" s="20" t="s">
        <v>36</v>
      </c>
      <c r="B17" s="26"/>
      <c r="C17" s="27"/>
      <c r="D17" s="34">
        <v>2</v>
      </c>
      <c r="E17" s="34">
        <v>1</v>
      </c>
      <c r="F17" s="41"/>
      <c r="G17" s="34"/>
      <c r="H17" s="34"/>
      <c r="I17" s="34"/>
      <c r="J17" s="34"/>
      <c r="K17" s="34"/>
      <c r="L17" s="34"/>
      <c r="M17" s="35"/>
      <c r="N17" s="15">
        <f t="shared" si="0"/>
        <v>3</v>
      </c>
      <c r="O17" s="8">
        <f t="shared" si="1"/>
        <v>2</v>
      </c>
    </row>
    <row r="18" spans="1:15" x14ac:dyDescent="0.3">
      <c r="A18" s="22" t="s">
        <v>38</v>
      </c>
      <c r="B18" s="26"/>
      <c r="C18" s="27"/>
      <c r="D18" s="34"/>
      <c r="E18" s="34">
        <v>1</v>
      </c>
      <c r="F18" s="41"/>
      <c r="G18" s="34"/>
      <c r="H18" s="34"/>
      <c r="I18" s="34"/>
      <c r="J18" s="34"/>
      <c r="K18" s="34"/>
      <c r="L18" s="34"/>
      <c r="M18" s="35"/>
      <c r="N18" s="15">
        <f t="shared" si="0"/>
        <v>1</v>
      </c>
      <c r="O18" s="8">
        <f t="shared" si="1"/>
        <v>1</v>
      </c>
    </row>
    <row r="19" spans="1:15" x14ac:dyDescent="0.3">
      <c r="A19" s="20" t="s">
        <v>23</v>
      </c>
      <c r="B19" s="26"/>
      <c r="C19" s="27"/>
      <c r="D19" s="34">
        <v>2</v>
      </c>
      <c r="E19" s="34">
        <v>2</v>
      </c>
      <c r="F19" s="41"/>
      <c r="G19" s="38">
        <v>5</v>
      </c>
      <c r="H19" s="34"/>
      <c r="I19" s="34"/>
      <c r="J19" s="34"/>
      <c r="K19" s="34"/>
      <c r="L19" s="34"/>
      <c r="M19" s="35"/>
      <c r="N19" s="15">
        <f t="shared" si="0"/>
        <v>9</v>
      </c>
      <c r="O19" s="8">
        <f t="shared" si="1"/>
        <v>3</v>
      </c>
    </row>
    <row r="20" spans="1:15" x14ac:dyDescent="0.3">
      <c r="A20" s="20" t="s">
        <v>41</v>
      </c>
      <c r="B20" s="26"/>
      <c r="C20" s="27"/>
      <c r="D20" s="34"/>
      <c r="E20" s="34">
        <v>2</v>
      </c>
      <c r="F20" s="41"/>
      <c r="G20" s="34"/>
      <c r="H20" s="34"/>
      <c r="I20" s="34"/>
      <c r="J20" s="34"/>
      <c r="K20" s="34"/>
      <c r="L20" s="34"/>
      <c r="M20" s="35"/>
      <c r="N20" s="15">
        <f t="shared" si="0"/>
        <v>2</v>
      </c>
      <c r="O20" s="8">
        <f t="shared" si="1"/>
        <v>1</v>
      </c>
    </row>
    <row r="21" spans="1:15" x14ac:dyDescent="0.3">
      <c r="A21" s="21" t="s">
        <v>27</v>
      </c>
      <c r="B21" s="26"/>
      <c r="C21" s="27"/>
      <c r="D21" s="34">
        <v>1</v>
      </c>
      <c r="E21" s="34"/>
      <c r="F21" s="41"/>
      <c r="G21" s="34">
        <v>1</v>
      </c>
      <c r="H21" s="34"/>
      <c r="I21" s="34"/>
      <c r="J21" s="34"/>
      <c r="K21" s="34"/>
      <c r="L21" s="34"/>
      <c r="M21" s="35"/>
      <c r="N21" s="15">
        <f t="shared" si="0"/>
        <v>2</v>
      </c>
      <c r="O21" s="8">
        <f t="shared" si="1"/>
        <v>2</v>
      </c>
    </row>
    <row r="22" spans="1:15" x14ac:dyDescent="0.3">
      <c r="A22" s="20" t="s">
        <v>40</v>
      </c>
      <c r="B22" s="26"/>
      <c r="C22" s="27"/>
      <c r="D22" s="34"/>
      <c r="E22" s="34">
        <v>2</v>
      </c>
      <c r="F22" s="41"/>
      <c r="G22" s="34"/>
      <c r="H22" s="34"/>
      <c r="I22" s="34"/>
      <c r="J22" s="34"/>
      <c r="K22" s="34"/>
      <c r="L22" s="34"/>
      <c r="M22" s="35"/>
      <c r="N22" s="15">
        <f t="shared" si="0"/>
        <v>2</v>
      </c>
      <c r="O22" s="8">
        <f t="shared" si="1"/>
        <v>1</v>
      </c>
    </row>
    <row r="23" spans="1:15" x14ac:dyDescent="0.3">
      <c r="A23" s="20" t="s">
        <v>39</v>
      </c>
      <c r="B23" s="26"/>
      <c r="C23" s="28"/>
      <c r="D23" s="34"/>
      <c r="E23" s="34">
        <v>2</v>
      </c>
      <c r="F23" s="41"/>
      <c r="G23" s="34"/>
      <c r="H23" s="34"/>
      <c r="I23" s="34"/>
      <c r="J23" s="34"/>
      <c r="K23" s="34"/>
      <c r="L23" s="34"/>
      <c r="M23" s="35"/>
      <c r="N23" s="15">
        <f t="shared" si="0"/>
        <v>2</v>
      </c>
      <c r="O23" s="8">
        <f t="shared" si="1"/>
        <v>1</v>
      </c>
    </row>
    <row r="24" spans="1:15" x14ac:dyDescent="0.3">
      <c r="A24" s="21" t="s">
        <v>45</v>
      </c>
      <c r="B24" s="26"/>
      <c r="C24" s="27"/>
      <c r="D24" s="34"/>
      <c r="E24" s="34"/>
      <c r="F24" s="41"/>
      <c r="G24" s="34">
        <v>2</v>
      </c>
      <c r="H24" s="34"/>
      <c r="I24" s="34"/>
      <c r="J24" s="34"/>
      <c r="K24" s="34"/>
      <c r="L24" s="34"/>
      <c r="M24" s="35"/>
      <c r="N24" s="15">
        <f t="shared" si="0"/>
        <v>2</v>
      </c>
      <c r="O24" s="8">
        <f t="shared" si="1"/>
        <v>1</v>
      </c>
    </row>
    <row r="25" spans="1:15" x14ac:dyDescent="0.3">
      <c r="A25" s="21" t="s">
        <v>35</v>
      </c>
      <c r="B25" s="26"/>
      <c r="C25" s="27"/>
      <c r="D25" s="38">
        <v>4</v>
      </c>
      <c r="E25" s="38">
        <v>6</v>
      </c>
      <c r="F25" s="41"/>
      <c r="G25" s="38">
        <v>4</v>
      </c>
      <c r="H25" s="34"/>
      <c r="I25" s="34"/>
      <c r="J25" s="34"/>
      <c r="K25" s="34"/>
      <c r="L25" s="34"/>
      <c r="M25" s="35"/>
      <c r="N25" s="15">
        <f t="shared" si="0"/>
        <v>14</v>
      </c>
      <c r="O25" s="8">
        <f t="shared" si="1"/>
        <v>3</v>
      </c>
    </row>
    <row r="26" spans="1:15" x14ac:dyDescent="0.3">
      <c r="A26" s="21" t="s">
        <v>46</v>
      </c>
      <c r="B26" s="26"/>
      <c r="C26" s="27"/>
      <c r="D26" s="34"/>
      <c r="E26" s="34"/>
      <c r="F26" s="41"/>
      <c r="G26" s="34">
        <v>2</v>
      </c>
      <c r="H26" s="34"/>
      <c r="I26" s="34"/>
      <c r="J26" s="34"/>
      <c r="K26" s="34"/>
      <c r="L26" s="34"/>
      <c r="M26" s="35"/>
      <c r="N26" s="15">
        <f t="shared" si="0"/>
        <v>2</v>
      </c>
      <c r="O26" s="8">
        <f t="shared" si="1"/>
        <v>1</v>
      </c>
    </row>
    <row r="27" spans="1:15" x14ac:dyDescent="0.3">
      <c r="A27" s="20"/>
      <c r="B27" s="26"/>
      <c r="C27" s="27"/>
      <c r="D27" s="34"/>
      <c r="E27" s="34"/>
      <c r="F27" s="41"/>
      <c r="G27" s="34"/>
      <c r="H27" s="34"/>
      <c r="I27" s="34"/>
      <c r="J27" s="34"/>
      <c r="K27" s="34"/>
      <c r="L27" s="34"/>
      <c r="M27" s="35"/>
      <c r="N27" s="15">
        <f t="shared" si="0"/>
        <v>0</v>
      </c>
      <c r="O27" s="8">
        <f t="shared" si="1"/>
        <v>0</v>
      </c>
    </row>
    <row r="28" spans="1:15" x14ac:dyDescent="0.3">
      <c r="A28" s="21"/>
      <c r="B28" s="26"/>
      <c r="C28" s="27"/>
      <c r="D28" s="34"/>
      <c r="E28" s="34"/>
      <c r="F28" s="41"/>
      <c r="G28" s="34"/>
      <c r="H28" s="34"/>
      <c r="I28" s="34"/>
      <c r="J28" s="34"/>
      <c r="K28" s="34"/>
      <c r="L28" s="34"/>
      <c r="M28" s="35"/>
      <c r="N28" s="15">
        <f t="shared" si="0"/>
        <v>0</v>
      </c>
      <c r="O28" s="8">
        <f t="shared" si="1"/>
        <v>0</v>
      </c>
    </row>
    <row r="29" spans="1:15" x14ac:dyDescent="0.3">
      <c r="A29" s="20"/>
      <c r="B29" s="26"/>
      <c r="C29" s="27"/>
      <c r="D29" s="34"/>
      <c r="E29" s="34"/>
      <c r="F29" s="41"/>
      <c r="G29" s="34"/>
      <c r="H29" s="34"/>
      <c r="I29" s="34"/>
      <c r="J29" s="34"/>
      <c r="K29" s="34"/>
      <c r="L29" s="34"/>
      <c r="M29" s="35"/>
      <c r="N29" s="15">
        <f t="shared" si="0"/>
        <v>0</v>
      </c>
      <c r="O29" s="8">
        <f t="shared" si="1"/>
        <v>0</v>
      </c>
    </row>
    <row r="30" spans="1:15" x14ac:dyDescent="0.3">
      <c r="A30" s="20"/>
      <c r="B30" s="26"/>
      <c r="C30" s="27"/>
      <c r="D30" s="34"/>
      <c r="E30" s="34"/>
      <c r="F30" s="41"/>
      <c r="G30" s="34"/>
      <c r="H30" s="34"/>
      <c r="I30" s="34"/>
      <c r="J30" s="34"/>
      <c r="K30" s="34"/>
      <c r="L30" s="34"/>
      <c r="M30" s="35"/>
      <c r="N30" s="15">
        <f t="shared" si="0"/>
        <v>0</v>
      </c>
      <c r="O30" s="8">
        <f t="shared" si="1"/>
        <v>0</v>
      </c>
    </row>
    <row r="31" spans="1:15" x14ac:dyDescent="0.3">
      <c r="A31" s="20"/>
      <c r="B31" s="26"/>
      <c r="C31" s="27"/>
      <c r="D31" s="34"/>
      <c r="E31" s="34"/>
      <c r="F31" s="41"/>
      <c r="G31" s="34"/>
      <c r="H31" s="34"/>
      <c r="I31" s="34"/>
      <c r="J31" s="34"/>
      <c r="K31" s="34"/>
      <c r="L31" s="34"/>
      <c r="M31" s="35"/>
      <c r="N31" s="15">
        <f t="shared" si="0"/>
        <v>0</v>
      </c>
      <c r="O31" s="8">
        <f t="shared" si="1"/>
        <v>0</v>
      </c>
    </row>
    <row r="32" spans="1:15" x14ac:dyDescent="0.3">
      <c r="A32" s="21"/>
      <c r="B32" s="26"/>
      <c r="C32" s="27"/>
      <c r="D32" s="34"/>
      <c r="E32" s="34"/>
      <c r="F32" s="41"/>
      <c r="G32" s="34"/>
      <c r="H32" s="34"/>
      <c r="I32" s="34"/>
      <c r="J32" s="34"/>
      <c r="K32" s="34"/>
      <c r="L32" s="34"/>
      <c r="M32" s="35"/>
      <c r="N32" s="15">
        <f t="shared" si="0"/>
        <v>0</v>
      </c>
      <c r="O32" s="8">
        <f t="shared" si="1"/>
        <v>0</v>
      </c>
    </row>
    <row r="33" spans="1:15" x14ac:dyDescent="0.3">
      <c r="A33" s="20"/>
      <c r="B33" s="26"/>
      <c r="C33" s="27"/>
      <c r="D33" s="34"/>
      <c r="E33" s="34"/>
      <c r="F33" s="41"/>
      <c r="G33" s="34"/>
      <c r="H33" s="34"/>
      <c r="I33" s="34"/>
      <c r="J33" s="34"/>
      <c r="K33" s="34"/>
      <c r="L33" s="34"/>
      <c r="M33" s="35"/>
      <c r="N33" s="15">
        <f t="shared" si="0"/>
        <v>0</v>
      </c>
      <c r="O33" s="8">
        <f t="shared" si="1"/>
        <v>0</v>
      </c>
    </row>
    <row r="34" spans="1:15" x14ac:dyDescent="0.3">
      <c r="A34" s="21"/>
      <c r="B34" s="26"/>
      <c r="C34" s="27"/>
      <c r="D34" s="34"/>
      <c r="E34" s="34"/>
      <c r="F34" s="41"/>
      <c r="G34" s="34"/>
      <c r="H34" s="34"/>
      <c r="I34" s="34"/>
      <c r="J34" s="34"/>
      <c r="K34" s="34"/>
      <c r="L34" s="34"/>
      <c r="M34" s="35"/>
      <c r="N34" s="15">
        <f t="shared" si="0"/>
        <v>0</v>
      </c>
      <c r="O34" s="8">
        <f t="shared" si="1"/>
        <v>0</v>
      </c>
    </row>
    <row r="35" spans="1:15" x14ac:dyDescent="0.3">
      <c r="A35" s="21"/>
      <c r="B35" s="26"/>
      <c r="C35" s="27"/>
      <c r="D35" s="34"/>
      <c r="E35" s="34"/>
      <c r="F35" s="41"/>
      <c r="G35" s="34"/>
      <c r="H35" s="34"/>
      <c r="I35" s="34"/>
      <c r="J35" s="34"/>
      <c r="K35" s="34"/>
      <c r="L35" s="34"/>
      <c r="M35" s="35"/>
      <c r="N35" s="15">
        <f t="shared" si="0"/>
        <v>0</v>
      </c>
      <c r="O35" s="8">
        <f t="shared" si="1"/>
        <v>0</v>
      </c>
    </row>
    <row r="36" spans="1:15" x14ac:dyDescent="0.3">
      <c r="A36" s="20"/>
      <c r="B36" s="26"/>
      <c r="C36" s="27"/>
      <c r="D36" s="34"/>
      <c r="E36" s="34"/>
      <c r="F36" s="41"/>
      <c r="G36" s="34"/>
      <c r="H36" s="34"/>
      <c r="I36" s="34"/>
      <c r="J36" s="34"/>
      <c r="K36" s="34"/>
      <c r="L36" s="34"/>
      <c r="M36" s="35"/>
      <c r="N36" s="15">
        <f t="shared" si="0"/>
        <v>0</v>
      </c>
      <c r="O36" s="8">
        <f t="shared" si="1"/>
        <v>0</v>
      </c>
    </row>
    <row r="37" spans="1:15" x14ac:dyDescent="0.3">
      <c r="A37" s="20"/>
      <c r="B37" s="26"/>
      <c r="C37" s="27"/>
      <c r="D37" s="34"/>
      <c r="E37" s="34"/>
      <c r="F37" s="41"/>
      <c r="G37" s="34"/>
      <c r="H37" s="34"/>
      <c r="I37" s="34"/>
      <c r="J37" s="34"/>
      <c r="K37" s="34"/>
      <c r="L37" s="34"/>
      <c r="M37" s="35"/>
      <c r="N37" s="15">
        <f t="shared" si="0"/>
        <v>0</v>
      </c>
      <c r="O37" s="8">
        <f t="shared" si="1"/>
        <v>0</v>
      </c>
    </row>
    <row r="38" spans="1:15" x14ac:dyDescent="0.3">
      <c r="A38" s="21"/>
      <c r="B38" s="26"/>
      <c r="C38" s="28"/>
      <c r="D38" s="34"/>
      <c r="E38" s="34"/>
      <c r="F38" s="41"/>
      <c r="G38" s="34"/>
      <c r="H38" s="34"/>
      <c r="I38" s="34"/>
      <c r="J38" s="34"/>
      <c r="K38" s="34"/>
      <c r="L38" s="34"/>
      <c r="M38" s="35"/>
      <c r="N38" s="15">
        <f t="shared" si="0"/>
        <v>0</v>
      </c>
      <c r="O38" s="8">
        <f t="shared" si="1"/>
        <v>0</v>
      </c>
    </row>
    <row r="39" spans="1:15" x14ac:dyDescent="0.3">
      <c r="A39" s="20"/>
      <c r="B39" s="26"/>
      <c r="C39" s="27"/>
      <c r="D39" s="34"/>
      <c r="E39" s="34"/>
      <c r="F39" s="41"/>
      <c r="G39" s="34"/>
      <c r="H39" s="34"/>
      <c r="I39" s="34"/>
      <c r="J39" s="34"/>
      <c r="K39" s="34"/>
      <c r="L39" s="34"/>
      <c r="M39" s="35"/>
      <c r="N39" s="15">
        <f t="shared" si="0"/>
        <v>0</v>
      </c>
      <c r="O39" s="8">
        <f t="shared" si="1"/>
        <v>0</v>
      </c>
    </row>
    <row r="40" spans="1:15" x14ac:dyDescent="0.3">
      <c r="A40" s="20"/>
      <c r="B40" s="26"/>
      <c r="C40" s="27"/>
      <c r="D40" s="34"/>
      <c r="E40" s="34"/>
      <c r="F40" s="41"/>
      <c r="G40" s="34"/>
      <c r="H40" s="34"/>
      <c r="I40" s="34"/>
      <c r="J40" s="34"/>
      <c r="K40" s="34"/>
      <c r="L40" s="34"/>
      <c r="M40" s="35"/>
      <c r="N40" s="15">
        <f t="shared" si="0"/>
        <v>0</v>
      </c>
      <c r="O40" s="8">
        <f t="shared" si="1"/>
        <v>0</v>
      </c>
    </row>
    <row r="41" spans="1:15" ht="15" thickBot="1" x14ac:dyDescent="0.35">
      <c r="A41" s="23"/>
      <c r="B41" s="30"/>
      <c r="C41" s="31"/>
      <c r="D41" s="36"/>
      <c r="E41" s="36"/>
      <c r="F41" s="42"/>
      <c r="G41" s="36"/>
      <c r="H41" s="36"/>
      <c r="I41" s="36"/>
      <c r="J41" s="36"/>
      <c r="K41" s="36"/>
      <c r="L41" s="36"/>
      <c r="M41" s="37"/>
      <c r="N41" s="9">
        <f t="shared" si="0"/>
        <v>0</v>
      </c>
      <c r="O41" s="10">
        <f t="shared" si="1"/>
        <v>0</v>
      </c>
    </row>
  </sheetData>
  <sortState xmlns:xlrd2="http://schemas.microsoft.com/office/spreadsheetml/2017/richdata2" ref="A2:M40">
    <sortCondition ref="A2:A40"/>
  </sortState>
  <conditionalFormatting sqref="N2:N41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2:O41">
    <cfRule type="colorScale" priority="1">
      <colorScale>
        <cfvo type="min"/>
        <cfvo type="max"/>
        <color rgb="FFFCFCFF"/>
        <color rgb="FF63BE7B"/>
      </colorScale>
    </cfRule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scale="79" orientation="landscape" r:id="rId1"/>
  <headerFooter>
    <oddFooter>&amp;C_x000D_&amp;1#&amp;"Arial"&amp;8&amp;K000000 Internal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BACAFC-184E-4597-999B-B5E17E3B49C5}">
  <dimension ref="A3:B20"/>
  <sheetViews>
    <sheetView zoomScaleNormal="100" workbookViewId="0">
      <selection activeCell="B10" sqref="B10"/>
    </sheetView>
  </sheetViews>
  <sheetFormatPr defaultRowHeight="14.4" x14ac:dyDescent="0.3"/>
  <cols>
    <col min="1" max="1" width="15.5546875" bestFit="1" customWidth="1"/>
    <col min="2" max="2" width="13.88671875" bestFit="1" customWidth="1"/>
    <col min="3" max="3" width="13.33203125" bestFit="1" customWidth="1"/>
    <col min="4" max="4" width="10.44140625" bestFit="1" customWidth="1"/>
    <col min="5" max="5" width="21.109375" bestFit="1" customWidth="1"/>
    <col min="6" max="6" width="18.6640625" bestFit="1" customWidth="1"/>
    <col min="7" max="7" width="11.33203125" bestFit="1" customWidth="1"/>
    <col min="8" max="8" width="13.88671875" bestFit="1" customWidth="1"/>
    <col min="9" max="9" width="14" bestFit="1" customWidth="1"/>
    <col min="10" max="10" width="21.88671875" bestFit="1" customWidth="1"/>
    <col min="11" max="11" width="14.109375" bestFit="1" customWidth="1"/>
    <col min="12" max="12" width="11.33203125" bestFit="1" customWidth="1"/>
    <col min="13" max="13" width="15" bestFit="1" customWidth="1"/>
    <col min="14" max="14" width="12.109375" bestFit="1" customWidth="1"/>
    <col min="15" max="15" width="20.88671875" bestFit="1" customWidth="1"/>
    <col min="16" max="16" width="11" bestFit="1" customWidth="1"/>
    <col min="17" max="17" width="13.6640625" bestFit="1" customWidth="1"/>
    <col min="18" max="18" width="10.33203125" bestFit="1" customWidth="1"/>
    <col min="19" max="19" width="4.5546875" bestFit="1" customWidth="1"/>
    <col min="20" max="20" width="7" bestFit="1" customWidth="1"/>
    <col min="21" max="21" width="13.5546875" bestFit="1" customWidth="1"/>
    <col min="22" max="22" width="12.109375" bestFit="1" customWidth="1"/>
    <col min="23" max="23" width="12" bestFit="1" customWidth="1"/>
    <col min="24" max="24" width="22.6640625" bestFit="1" customWidth="1"/>
    <col min="25" max="25" width="25.88671875" bestFit="1" customWidth="1"/>
    <col min="26" max="26" width="14.33203125" bestFit="1" customWidth="1"/>
    <col min="27" max="27" width="15.5546875" bestFit="1" customWidth="1"/>
    <col min="28" max="28" width="18.33203125" bestFit="1" customWidth="1"/>
    <col min="29" max="29" width="11.6640625" bestFit="1" customWidth="1"/>
    <col min="30" max="30" width="14.6640625" bestFit="1" customWidth="1"/>
    <col min="31" max="31" width="6.88671875" bestFit="1" customWidth="1"/>
    <col min="32" max="32" width="8.33203125" bestFit="1" customWidth="1"/>
    <col min="33" max="33" width="25.5546875" bestFit="1" customWidth="1"/>
    <col min="34" max="34" width="17.33203125" bestFit="1" customWidth="1"/>
    <col min="35" max="35" width="11.6640625" bestFit="1" customWidth="1"/>
    <col min="36" max="36" width="17.5546875" bestFit="1" customWidth="1"/>
    <col min="37" max="37" width="12.88671875" bestFit="1" customWidth="1"/>
    <col min="38" max="38" width="18.5546875" bestFit="1" customWidth="1"/>
    <col min="39" max="39" width="11.33203125" bestFit="1" customWidth="1"/>
  </cols>
  <sheetData>
    <row r="3" spans="1:2" x14ac:dyDescent="0.3">
      <c r="A3" s="1" t="s">
        <v>14</v>
      </c>
      <c r="B3" t="s">
        <v>16</v>
      </c>
    </row>
    <row r="4" spans="1:2" x14ac:dyDescent="0.3">
      <c r="A4" s="2" t="s">
        <v>28</v>
      </c>
      <c r="B4" s="3">
        <v>0</v>
      </c>
    </row>
    <row r="5" spans="1:2" x14ac:dyDescent="0.3">
      <c r="A5" s="2" t="s">
        <v>34</v>
      </c>
      <c r="B5" s="3">
        <v>1</v>
      </c>
    </row>
    <row r="6" spans="1:2" x14ac:dyDescent="0.3">
      <c r="A6" s="2" t="s">
        <v>37</v>
      </c>
      <c r="B6" s="3">
        <v>1</v>
      </c>
    </row>
    <row r="7" spans="1:2" x14ac:dyDescent="0.3">
      <c r="A7" s="2" t="s">
        <v>32</v>
      </c>
      <c r="B7" s="3">
        <v>1</v>
      </c>
    </row>
    <row r="8" spans="1:2" x14ac:dyDescent="0.3">
      <c r="A8" s="2" t="s">
        <v>22</v>
      </c>
      <c r="B8" s="3">
        <v>1</v>
      </c>
    </row>
    <row r="9" spans="1:2" x14ac:dyDescent="0.3">
      <c r="A9" s="2" t="s">
        <v>27</v>
      </c>
      <c r="B9" s="3">
        <v>1</v>
      </c>
    </row>
    <row r="10" spans="1:2" x14ac:dyDescent="0.3">
      <c r="A10" s="2" t="s">
        <v>33</v>
      </c>
      <c r="B10" s="3">
        <v>1</v>
      </c>
    </row>
    <row r="11" spans="1:2" x14ac:dyDescent="0.3">
      <c r="A11" s="2" t="s">
        <v>31</v>
      </c>
      <c r="B11" s="3">
        <v>1</v>
      </c>
    </row>
    <row r="12" spans="1:2" x14ac:dyDescent="0.3">
      <c r="A12" s="2" t="s">
        <v>24</v>
      </c>
      <c r="B12" s="3">
        <v>2</v>
      </c>
    </row>
    <row r="13" spans="1:2" x14ac:dyDescent="0.3">
      <c r="A13" s="2" t="s">
        <v>23</v>
      </c>
      <c r="B13" s="3">
        <v>2</v>
      </c>
    </row>
    <row r="14" spans="1:2" x14ac:dyDescent="0.3">
      <c r="A14" s="2" t="s">
        <v>36</v>
      </c>
      <c r="B14" s="3">
        <v>2</v>
      </c>
    </row>
    <row r="15" spans="1:2" x14ac:dyDescent="0.3">
      <c r="A15" s="2" t="s">
        <v>29</v>
      </c>
      <c r="B15" s="3">
        <v>2</v>
      </c>
    </row>
    <row r="16" spans="1:2" x14ac:dyDescent="0.3">
      <c r="A16" s="2" t="s">
        <v>25</v>
      </c>
      <c r="B16" s="3">
        <v>3</v>
      </c>
    </row>
    <row r="17" spans="1:2" x14ac:dyDescent="0.3">
      <c r="A17" s="2" t="s">
        <v>35</v>
      </c>
      <c r="B17" s="3">
        <v>4</v>
      </c>
    </row>
    <row r="18" spans="1:2" x14ac:dyDescent="0.3">
      <c r="A18" s="2" t="s">
        <v>26</v>
      </c>
      <c r="B18" s="3">
        <v>5</v>
      </c>
    </row>
    <row r="19" spans="1:2" x14ac:dyDescent="0.3">
      <c r="A19" s="2" t="s">
        <v>30</v>
      </c>
      <c r="B19" s="3">
        <v>6</v>
      </c>
    </row>
    <row r="20" spans="1:2" x14ac:dyDescent="0.3">
      <c r="A20" s="2" t="s">
        <v>15</v>
      </c>
      <c r="B20" s="3">
        <v>33</v>
      </c>
    </row>
  </sheetData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DC90C2-44F1-4A88-ADEC-B607996C9AB0}">
  <dimension ref="A3:B20"/>
  <sheetViews>
    <sheetView zoomScaleNormal="100" workbookViewId="0">
      <selection activeCell="B7" sqref="B7"/>
    </sheetView>
  </sheetViews>
  <sheetFormatPr defaultRowHeight="14.4" x14ac:dyDescent="0.3"/>
  <cols>
    <col min="1" max="1" width="15.5546875" bestFit="1" customWidth="1"/>
    <col min="2" max="3" width="18.109375" bestFit="1" customWidth="1"/>
  </cols>
  <sheetData>
    <row r="3" spans="1:2" x14ac:dyDescent="0.3">
      <c r="A3" s="1" t="s">
        <v>14</v>
      </c>
      <c r="B3" t="s">
        <v>18</v>
      </c>
    </row>
    <row r="4" spans="1:2" x14ac:dyDescent="0.3">
      <c r="A4" s="2" t="s">
        <v>28</v>
      </c>
      <c r="B4" s="3">
        <v>0</v>
      </c>
    </row>
    <row r="5" spans="1:2" x14ac:dyDescent="0.3">
      <c r="A5" s="2" t="s">
        <v>34</v>
      </c>
      <c r="B5" s="3">
        <v>1</v>
      </c>
    </row>
    <row r="6" spans="1:2" x14ac:dyDescent="0.3">
      <c r="A6" s="2" t="s">
        <v>37</v>
      </c>
      <c r="B6" s="3">
        <v>1</v>
      </c>
    </row>
    <row r="7" spans="1:2" x14ac:dyDescent="0.3">
      <c r="A7" s="2" t="s">
        <v>32</v>
      </c>
      <c r="B7" s="3">
        <v>1</v>
      </c>
    </row>
    <row r="8" spans="1:2" x14ac:dyDescent="0.3">
      <c r="A8" s="2" t="s">
        <v>25</v>
      </c>
      <c r="B8" s="3">
        <v>1</v>
      </c>
    </row>
    <row r="9" spans="1:2" x14ac:dyDescent="0.3">
      <c r="A9" s="2" t="s">
        <v>31</v>
      </c>
      <c r="B9" s="3">
        <v>1</v>
      </c>
    </row>
    <row r="10" spans="1:2" x14ac:dyDescent="0.3">
      <c r="A10" s="2" t="s">
        <v>27</v>
      </c>
      <c r="B10" s="3">
        <v>1</v>
      </c>
    </row>
    <row r="11" spans="1:2" x14ac:dyDescent="0.3">
      <c r="A11" s="2" t="s">
        <v>33</v>
      </c>
      <c r="B11" s="3">
        <v>1</v>
      </c>
    </row>
    <row r="12" spans="1:2" x14ac:dyDescent="0.3">
      <c r="A12" s="2" t="s">
        <v>22</v>
      </c>
      <c r="B12" s="3">
        <v>1</v>
      </c>
    </row>
    <row r="13" spans="1:2" x14ac:dyDescent="0.3">
      <c r="A13" s="2" t="s">
        <v>29</v>
      </c>
      <c r="B13" s="3">
        <v>1</v>
      </c>
    </row>
    <row r="14" spans="1:2" x14ac:dyDescent="0.3">
      <c r="A14" s="2" t="s">
        <v>26</v>
      </c>
      <c r="B14" s="3">
        <v>1</v>
      </c>
    </row>
    <row r="15" spans="1:2" x14ac:dyDescent="0.3">
      <c r="A15" s="2" t="s">
        <v>30</v>
      </c>
      <c r="B15" s="3">
        <v>1</v>
      </c>
    </row>
    <row r="16" spans="1:2" x14ac:dyDescent="0.3">
      <c r="A16" s="2" t="s">
        <v>24</v>
      </c>
      <c r="B16" s="3">
        <v>1</v>
      </c>
    </row>
    <row r="17" spans="1:2" x14ac:dyDescent="0.3">
      <c r="A17" s="2" t="s">
        <v>36</v>
      </c>
      <c r="B17" s="3">
        <v>1</v>
      </c>
    </row>
    <row r="18" spans="1:2" x14ac:dyDescent="0.3">
      <c r="A18" s="2" t="s">
        <v>23</v>
      </c>
      <c r="B18" s="3">
        <v>1</v>
      </c>
    </row>
    <row r="19" spans="1:2" x14ac:dyDescent="0.3">
      <c r="A19" s="2" t="s">
        <v>35</v>
      </c>
      <c r="B19" s="3">
        <v>1</v>
      </c>
    </row>
    <row r="20" spans="1:2" x14ac:dyDescent="0.3">
      <c r="A20" s="2" t="s">
        <v>15</v>
      </c>
      <c r="B20" s="3">
        <v>15</v>
      </c>
    </row>
  </sheetData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7773B2-C44B-4929-8039-E4B14AD03194}">
  <dimension ref="A3:C46"/>
  <sheetViews>
    <sheetView zoomScaleNormal="100" workbookViewId="0">
      <selection activeCell="A7" sqref="A4:A19"/>
      <pivotSelection pane="bottomRight" showHeader="1" activeRow="6" click="1" r:id="rId1">
        <pivotArea dataOnly="0" labelOnly="1" fieldPosition="0">
          <references count="1">
            <reference field="0" count="0"/>
          </references>
        </pivotArea>
      </pivotSelection>
    </sheetView>
  </sheetViews>
  <sheetFormatPr defaultRowHeight="14.4" x14ac:dyDescent="0.3"/>
  <cols>
    <col min="1" max="1" width="15.5546875" bestFit="1" customWidth="1"/>
    <col min="2" max="2" width="7" bestFit="1" customWidth="1"/>
    <col min="3" max="3" width="10.88671875" bestFit="1" customWidth="1"/>
  </cols>
  <sheetData>
    <row r="3" spans="1:3" x14ac:dyDescent="0.3">
      <c r="A3" s="1" t="s">
        <v>14</v>
      </c>
      <c r="B3" t="s">
        <v>19</v>
      </c>
      <c r="C3" t="s">
        <v>20</v>
      </c>
    </row>
    <row r="4" spans="1:3" x14ac:dyDescent="0.3">
      <c r="A4" s="2" t="s">
        <v>28</v>
      </c>
      <c r="B4" s="3">
        <v>0</v>
      </c>
      <c r="C4" s="3">
        <v>0</v>
      </c>
    </row>
    <row r="5" spans="1:3" x14ac:dyDescent="0.3">
      <c r="A5" s="2" t="s">
        <v>34</v>
      </c>
      <c r="B5" s="3">
        <v>1</v>
      </c>
      <c r="C5" s="3">
        <v>1</v>
      </c>
    </row>
    <row r="6" spans="1:3" x14ac:dyDescent="0.3">
      <c r="A6" s="2" t="s">
        <v>37</v>
      </c>
      <c r="B6" s="3">
        <v>1</v>
      </c>
      <c r="C6" s="3">
        <v>1</v>
      </c>
    </row>
    <row r="7" spans="1:3" x14ac:dyDescent="0.3">
      <c r="A7" s="2" t="s">
        <v>32</v>
      </c>
      <c r="B7" s="3">
        <v>1</v>
      </c>
      <c r="C7" s="3">
        <v>1</v>
      </c>
    </row>
    <row r="8" spans="1:3" x14ac:dyDescent="0.3">
      <c r="A8" s="2" t="s">
        <v>22</v>
      </c>
      <c r="B8" s="3">
        <v>1</v>
      </c>
      <c r="C8" s="3">
        <v>1</v>
      </c>
    </row>
    <row r="9" spans="1:3" x14ac:dyDescent="0.3">
      <c r="A9" s="2" t="s">
        <v>27</v>
      </c>
      <c r="B9" s="3">
        <v>1</v>
      </c>
      <c r="C9" s="3">
        <v>1</v>
      </c>
    </row>
    <row r="10" spans="1:3" x14ac:dyDescent="0.3">
      <c r="A10" s="2" t="s">
        <v>33</v>
      </c>
      <c r="B10" s="3">
        <v>1</v>
      </c>
      <c r="C10" s="3">
        <v>1</v>
      </c>
    </row>
    <row r="11" spans="1:3" x14ac:dyDescent="0.3">
      <c r="A11" s="2" t="s">
        <v>31</v>
      </c>
      <c r="B11" s="3">
        <v>1</v>
      </c>
      <c r="C11" s="3">
        <v>1</v>
      </c>
    </row>
    <row r="12" spans="1:3" x14ac:dyDescent="0.3">
      <c r="A12" s="2" t="s">
        <v>24</v>
      </c>
      <c r="B12" s="3">
        <v>2</v>
      </c>
      <c r="C12" s="3">
        <v>1</v>
      </c>
    </row>
    <row r="13" spans="1:3" x14ac:dyDescent="0.3">
      <c r="A13" s="2" t="s">
        <v>23</v>
      </c>
      <c r="B13" s="3">
        <v>2</v>
      </c>
      <c r="C13" s="3">
        <v>1</v>
      </c>
    </row>
    <row r="14" spans="1:3" x14ac:dyDescent="0.3">
      <c r="A14" s="2" t="s">
        <v>36</v>
      </c>
      <c r="B14" s="3">
        <v>2</v>
      </c>
      <c r="C14" s="3">
        <v>1</v>
      </c>
    </row>
    <row r="15" spans="1:3" x14ac:dyDescent="0.3">
      <c r="A15" s="2" t="s">
        <v>29</v>
      </c>
      <c r="B15" s="3">
        <v>2</v>
      </c>
      <c r="C15" s="3">
        <v>1</v>
      </c>
    </row>
    <row r="16" spans="1:3" x14ac:dyDescent="0.3">
      <c r="A16" s="2" t="s">
        <v>25</v>
      </c>
      <c r="B16" s="3">
        <v>3</v>
      </c>
      <c r="C16" s="3">
        <v>1</v>
      </c>
    </row>
    <row r="17" spans="1:3" x14ac:dyDescent="0.3">
      <c r="A17" s="2" t="s">
        <v>35</v>
      </c>
      <c r="B17" s="3">
        <v>4</v>
      </c>
      <c r="C17" s="3">
        <v>1</v>
      </c>
    </row>
    <row r="18" spans="1:3" x14ac:dyDescent="0.3">
      <c r="A18" s="2" t="s">
        <v>26</v>
      </c>
      <c r="B18" s="3">
        <v>5</v>
      </c>
      <c r="C18" s="3">
        <v>1</v>
      </c>
    </row>
    <row r="19" spans="1:3" x14ac:dyDescent="0.3">
      <c r="A19" s="2" t="s">
        <v>30</v>
      </c>
      <c r="B19" s="3">
        <v>6</v>
      </c>
      <c r="C19" s="3">
        <v>1</v>
      </c>
    </row>
    <row r="20" spans="1:3" x14ac:dyDescent="0.3">
      <c r="A20" s="2" t="s">
        <v>15</v>
      </c>
      <c r="B20" s="3">
        <v>33</v>
      </c>
      <c r="C20" s="3">
        <v>15</v>
      </c>
    </row>
    <row r="45" spans="1:3" ht="15" thickBot="1" x14ac:dyDescent="0.35"/>
    <row r="46" spans="1:3" ht="15" thickBot="1" x14ac:dyDescent="0.35">
      <c r="A46" s="16" t="s">
        <v>21</v>
      </c>
      <c r="B46" s="17">
        <f>GETPIVOTDATA("Punkte",$A$3)/COUNTIF(A4:A43,"&lt;&gt;''")</f>
        <v>0.82499999999999996</v>
      </c>
      <c r="C46" s="18">
        <f>GETPIVOTDATA("Teilnahmen",$A$3)/COUNTIF(A4:A43,"&lt;&gt;''")</f>
        <v>0.375</v>
      </c>
    </row>
  </sheetData>
  <pageMargins left="0.7" right="0.7" top="0.75" bottom="0.75" header="0.3" footer="0.3"/>
  <drawing r:id="rId2"/>
</worksheet>
</file>

<file path=docMetadata/LabelInfo.xml><?xml version="1.0" encoding="utf-8"?>
<clbl:labelList xmlns:clbl="http://schemas.microsoft.com/office/2020/mipLabelMetadata">
  <clbl:label id="{6006a9c5-d130-408c-bc8e-3b5ecdb17aa0}" enabled="1" method="Standard" siteId="{8d4b558f-7b2e-40ba-ad1f-e04d79e6265a}" contentBits="2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Punkte</vt:lpstr>
      <vt:lpstr>Auswertung - Punkte</vt:lpstr>
      <vt:lpstr>Auswertung - Teilnahmen</vt:lpstr>
      <vt:lpstr>Auswertung - Beides</vt:lpstr>
      <vt:lpstr>Punkte!Print_Area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Hopf, Stefan</dc:creator>
  <cp:lastModifiedBy>Hopf, Stefan</cp:lastModifiedBy>
  <cp:lastPrinted>2023-02-28T12:03:46Z</cp:lastPrinted>
  <dcterms:created xsi:type="dcterms:W3CDTF">2023-01-28T14:57:24Z</dcterms:created>
  <dcterms:modified xsi:type="dcterms:W3CDTF">2024-06-11T12:12:16Z</dcterms:modified>
</cp:coreProperties>
</file>